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6605" windowHeight="9435" activeTab="0"/>
  </bookViews>
  <sheets>
    <sheet name="I rok" sheetId="1" r:id="rId1"/>
    <sheet name="II rok" sheetId="2" r:id="rId2"/>
    <sheet name="III rok" sheetId="3" r:id="rId3"/>
  </sheets>
  <definedNames>
    <definedName name="_xlnm.Print_Area" localSheetId="0">'I rok'!$A$1:$N$33</definedName>
    <definedName name="_xlnm.Print_Area" localSheetId="1">'II rok'!$A$1:$M$24</definedName>
    <definedName name="_xlnm.Print_Area" localSheetId="2">'III rok'!$A$1:$M$27</definedName>
  </definedNames>
  <calcPr fullCalcOnLoad="1"/>
</workbook>
</file>

<file path=xl/sharedStrings.xml><?xml version="1.0" encoding="utf-8"?>
<sst xmlns="http://schemas.openxmlformats.org/spreadsheetml/2006/main" count="231" uniqueCount="136">
  <si>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</si>
  <si>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</si>
  <si>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</si>
  <si>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</si>
  <si>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</si>
  <si>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</si>
  <si>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</si>
  <si>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</si>
  <si>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</si>
  <si>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</si>
  <si>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</si>
  <si>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</si>
  <si>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</si>
  <si>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</si>
  <si>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</si>
  <si>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</si>
  <si>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</si>
  <si>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</si>
  <si>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</si>
  <si>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RAZEM</t>
  </si>
  <si>
    <t>---</t>
  </si>
  <si>
    <t>Plan trzyletnich studiów stacjonarnych pierwszego stopnia</t>
  </si>
  <si>
    <t>PROFIL OGÓLNY</t>
  </si>
  <si>
    <t>10.  </t>
  </si>
  <si>
    <t>11.  </t>
  </si>
  <si>
    <t>12.  </t>
  </si>
  <si>
    <t>13.  </t>
  </si>
  <si>
    <t>14.  </t>
  </si>
  <si>
    <t>Historia literatury rosyjskiej</t>
  </si>
  <si>
    <t>Wstęp do literaturoznawstwa</t>
  </si>
  <si>
    <t>Gramatyka współczesnego języka rosyjskiego</t>
  </si>
  <si>
    <t>Wstęp do językoznawstwa</t>
  </si>
  <si>
    <t>Filozofia</t>
  </si>
  <si>
    <t>Praktyczna nauka języka rosyjskiego</t>
  </si>
  <si>
    <t>Historia Rosji</t>
  </si>
  <si>
    <t>Lektorat języka zachodnioeuropejskiego</t>
  </si>
  <si>
    <t>W-F</t>
  </si>
  <si>
    <t>Gramatyka współczesnego języka ukraińskiego</t>
  </si>
  <si>
    <t>Praktyczna nauka języka ukraińskiego</t>
  </si>
  <si>
    <t>Historia Ukrainy</t>
  </si>
  <si>
    <t>zal. z oceną</t>
  </si>
  <si>
    <t xml:space="preserve">zal. z oceną </t>
  </si>
  <si>
    <t xml:space="preserve">zal. </t>
  </si>
  <si>
    <t>1.</t>
  </si>
  <si>
    <t>2.</t>
  </si>
  <si>
    <t>Historia literatury ukraińskiej</t>
  </si>
  <si>
    <t xml:space="preserve">Praktyczna nauka języka rosyjskiego  </t>
  </si>
  <si>
    <t>Komparatystyka literacko-kulturowa</t>
  </si>
  <si>
    <t>Kultura i realia rosyjskiego obszaru językowego</t>
  </si>
  <si>
    <t>III</t>
  </si>
  <si>
    <t>IV</t>
  </si>
  <si>
    <t xml:space="preserve">Gramatyka współczesnego języka  rosyjskiego </t>
  </si>
  <si>
    <t xml:space="preserve">Lektorat języka zachodnioeuropejskiego </t>
  </si>
  <si>
    <t xml:space="preserve">Gramatyka języka staro-cerkiewno- słowiańskiego </t>
  </si>
  <si>
    <t>Kod USOS</t>
  </si>
  <si>
    <t>I rok - filologia rosyjska z filologią ukraińską</t>
  </si>
  <si>
    <t>Modernizm w dziejach ukraińskiej literatury i kultury</t>
  </si>
  <si>
    <t xml:space="preserve"> Ilość godzin:</t>
  </si>
  <si>
    <t xml:space="preserve"> I rok - </t>
  </si>
  <si>
    <t xml:space="preserve">II rok - </t>
  </si>
  <si>
    <t>III rok -</t>
  </si>
  <si>
    <t>II rok - filologia rosyjska z filologią ukraińską</t>
  </si>
  <si>
    <t>09-MDLUA-11</t>
  </si>
  <si>
    <t>Dzieje prawosławia Słowian Wschodnich w tradycji Kijowsko-Moskiewskiej</t>
  </si>
  <si>
    <t>III rok - filologia rosyjska z filologią ukraińską</t>
  </si>
  <si>
    <t>V</t>
  </si>
  <si>
    <t>VI</t>
  </si>
  <si>
    <t xml:space="preserve">Gramatyka współczesnego języka rosyjskiego </t>
  </si>
  <si>
    <t>Historia języka rosyjskiego</t>
  </si>
  <si>
    <t>Językoznawstwo konfrontatywne polsko-rosyjskie</t>
  </si>
  <si>
    <t xml:space="preserve">Praktyczna nauka języka rosyjskiego </t>
  </si>
  <si>
    <t>Seminarium licencjackie</t>
  </si>
  <si>
    <t>egz. lic.</t>
  </si>
  <si>
    <t>Zajęcia specjalizacyjne</t>
  </si>
  <si>
    <t>150h</t>
  </si>
  <si>
    <t>Warsztaty tłumaczeniowe ustne</t>
  </si>
  <si>
    <t>Warsztaty tłumaczeniowe pisemne</t>
  </si>
  <si>
    <t>pracy, ochronę przeciwpożarową, elementy prawa pracy.</t>
  </si>
  <si>
    <t>09-SL-12/22</t>
  </si>
  <si>
    <t xml:space="preserve">09-ZSLIC-12/22 </t>
  </si>
  <si>
    <t>Praktyka zawodowa</t>
  </si>
  <si>
    <t>09-PAZAW-11</t>
  </si>
  <si>
    <t>egz. (po II sem.)</t>
  </si>
  <si>
    <t>9.</t>
  </si>
  <si>
    <t>10.</t>
  </si>
  <si>
    <t>11.</t>
  </si>
  <si>
    <t>12.</t>
  </si>
  <si>
    <t>13.</t>
  </si>
  <si>
    <t xml:space="preserve">09-PNJR-36/46 </t>
  </si>
  <si>
    <t>09-LJZ-44</t>
  </si>
  <si>
    <t xml:space="preserve">09-PNJR-56/66 </t>
  </si>
  <si>
    <t>09-DPOB-11</t>
  </si>
  <si>
    <t xml:space="preserve">09-GWJR-56/66 </t>
  </si>
  <si>
    <t xml:space="preserve">09-HJR-12/22 </t>
  </si>
  <si>
    <t>09-JKPR-11</t>
  </si>
  <si>
    <t>09-WTŁUMUS-11</t>
  </si>
  <si>
    <t>3.</t>
  </si>
  <si>
    <t>4.</t>
  </si>
  <si>
    <t>5.</t>
  </si>
  <si>
    <t>6.</t>
  </si>
  <si>
    <t>7.</t>
  </si>
  <si>
    <t>8.</t>
  </si>
  <si>
    <t>Przedmiot do wyboru I*</t>
  </si>
  <si>
    <t>egzamin</t>
  </si>
  <si>
    <r>
      <t xml:space="preserve">na rok akad. </t>
    </r>
    <r>
      <rPr>
        <b/>
        <u val="single"/>
        <sz val="11"/>
        <color indexed="12"/>
        <rFont val="Arial"/>
        <family val="2"/>
      </rPr>
      <t xml:space="preserve">2018/2019 </t>
    </r>
  </si>
  <si>
    <r>
      <rPr>
        <b/>
        <sz val="11"/>
        <color indexed="17"/>
        <rFont val="Arial"/>
        <family val="2"/>
      </rPr>
      <t>* Przedmiot do wyboru I</t>
    </r>
    <r>
      <rPr>
        <sz val="11"/>
        <color indexed="17"/>
        <rFont val="Arial"/>
        <family val="2"/>
      </rPr>
      <t>:</t>
    </r>
    <r>
      <rPr>
        <i/>
        <sz val="11"/>
        <color indexed="17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  <r>
      <rPr>
        <i/>
        <sz val="11"/>
        <color indexed="12"/>
        <rFont val="Arial"/>
        <family val="2"/>
      </rPr>
      <t>Wiedza o nauce i akwizycji języków obcych</t>
    </r>
    <r>
      <rPr>
        <i/>
        <sz val="11"/>
        <color indexed="8"/>
        <rFont val="Arial"/>
        <family val="2"/>
      </rPr>
      <t xml:space="preserve"> lub </t>
    </r>
    <r>
      <rPr>
        <i/>
        <sz val="11"/>
        <color indexed="12"/>
        <rFont val="Arial"/>
        <family val="2"/>
      </rPr>
      <t>Kultura i realia ukraińskiego obszaru językowego</t>
    </r>
  </si>
  <si>
    <r>
      <t xml:space="preserve">Studentów obowiązuje zaliczenie kursu </t>
    </r>
    <r>
      <rPr>
        <b/>
        <sz val="11"/>
        <color indexed="8"/>
        <rFont val="Arial"/>
        <family val="2"/>
      </rPr>
      <t>"Edukacja Informacyjna i Źródłowa"</t>
    </r>
    <r>
      <rPr>
        <sz val="11"/>
        <color indexed="8"/>
        <rFont val="Arial"/>
        <family val="2"/>
      </rPr>
      <t xml:space="preserve"> w ilości 2 godzin w czasie I roku studiów.</t>
    </r>
  </si>
  <si>
    <r>
      <t xml:space="preserve">Studenci zobowiązani są do zaliczenia na I roku </t>
    </r>
    <r>
      <rPr>
        <b/>
        <sz val="11"/>
        <color indexed="8"/>
        <rFont val="Arial"/>
        <family val="2"/>
      </rPr>
      <t>"Szkolenia BHP"</t>
    </r>
    <r>
      <rPr>
        <sz val="11"/>
        <color indexed="8"/>
        <rFont val="Arial"/>
        <family val="2"/>
      </rPr>
      <t xml:space="preserve"> w wymiarze 4 godzin na platformie Moodle, obejmującego pierwszą pomoc, bezpieczeństwo i higienę</t>
    </r>
  </si>
  <si>
    <t>zaliczenie</t>
  </si>
  <si>
    <t xml:space="preserve">09-PNJR-16/26 </t>
  </si>
  <si>
    <t>09-GWJR-16/26</t>
  </si>
  <si>
    <t xml:space="preserve">09-HLROS-15/25 </t>
  </si>
  <si>
    <t>09-WLIT-11</t>
  </si>
  <si>
    <t>09-WDOJ-11</t>
  </si>
  <si>
    <t>09-FIL-12/22</t>
  </si>
  <si>
    <t>09-HROS-11</t>
  </si>
  <si>
    <t>09-LJZ-14</t>
  </si>
  <si>
    <t xml:space="preserve">09-PNJUA-16/26 </t>
  </si>
  <si>
    <t>09-GWJUA-15</t>
  </si>
  <si>
    <t>09-HUA-11</t>
  </si>
  <si>
    <t>09-FPUA1-11</t>
  </si>
  <si>
    <t xml:space="preserve">09-HLROS-35/45 </t>
  </si>
  <si>
    <t xml:space="preserve">09-HLUA-13/23 </t>
  </si>
  <si>
    <t xml:space="preserve">09-GWJR-36/46 </t>
  </si>
  <si>
    <t xml:space="preserve">09-GWJUA-25/35 </t>
  </si>
  <si>
    <t>09-GJSCS-11</t>
  </si>
  <si>
    <t xml:space="preserve">09-PNJUA-36/46 </t>
  </si>
  <si>
    <t xml:space="preserve">09-LJZ-24/34 </t>
  </si>
  <si>
    <t>09-KLK-11</t>
  </si>
  <si>
    <t>09-KROJ-11</t>
  </si>
  <si>
    <t xml:space="preserve">09-HLROS-55 </t>
  </si>
  <si>
    <t>09-GWJUA-45/55</t>
  </si>
  <si>
    <t xml:space="preserve">09-PNJUA-56/66 </t>
  </si>
  <si>
    <t>09-WTŁUM-11</t>
  </si>
  <si>
    <t>09-HLUA-33</t>
  </si>
  <si>
    <r>
      <t>Kierunek "Filologia"; specjalność "</t>
    </r>
    <r>
      <rPr>
        <b/>
        <sz val="12.5"/>
        <color indexed="8"/>
        <rFont val="Arial"/>
        <family val="2"/>
      </rPr>
      <t>filologia rosyjska z filologią ukraińską"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</si>
</sst>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12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i/>
      <sz val="11"/>
      <color indexed="17"/>
      <name val="Arial"/>
      <family val="2"/>
    </font>
    <font>
      <i/>
      <sz val="11"/>
      <color indexed="12"/>
      <name val="Arial"/>
      <family val="2"/>
    </font>
    <font>
      <i/>
      <sz val="11"/>
      <color indexed="8"/>
      <name val="Arial"/>
      <family val="2"/>
    </font>
    <font>
      <b/>
      <sz val="12.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2.5"/>
      <color indexed="8"/>
      <name val="Calibri"/>
      <family val="2"/>
    </font>
    <font>
      <sz val="11"/>
      <color indexed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z val="11"/>
      <color rgb="FF008000"/>
      <name val="Arial"/>
      <family val="2"/>
    </font>
    <font>
      <b/>
      <sz val="11"/>
      <color rgb="FF00B050"/>
      <name val="Arial"/>
      <family val="2"/>
    </font>
    <font>
      <sz val="12"/>
      <color theme="1"/>
      <name val="Arial"/>
      <family val="2"/>
    </font>
    <font>
      <b/>
      <sz val="12.5"/>
      <color theme="1"/>
      <name val="Calibri"/>
      <family val="2"/>
    </font>
    <font>
      <sz val="11"/>
      <color theme="0"/>
      <name val="Arial"/>
      <family val="2"/>
    </font>
    <font>
      <b/>
      <sz val="12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2" fillId="33" borderId="0" xfId="0" applyFont="1" applyFill="1" applyAlignment="1">
      <alignment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6" fillId="0" borderId="16" xfId="0" applyFont="1" applyBorder="1" applyAlignment="1">
      <alignment wrapText="1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5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/>
    </xf>
    <xf numFmtId="0" fontId="55" fillId="0" borderId="10" xfId="0" applyFont="1" applyBorder="1" applyAlignment="1" quotePrefix="1">
      <alignment/>
    </xf>
    <xf numFmtId="0" fontId="57" fillId="34" borderId="16" xfId="0" applyFont="1" applyFill="1" applyBorder="1" applyAlignment="1">
      <alignment/>
    </xf>
    <xf numFmtId="0" fontId="52" fillId="34" borderId="18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0" fontId="52" fillId="34" borderId="2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2" fillId="0" borderId="18" xfId="0" applyFont="1" applyBorder="1" applyAlignment="1">
      <alignment vertical="top"/>
    </xf>
    <xf numFmtId="0" fontId="57" fillId="34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57" fillId="34" borderId="25" xfId="0" applyFont="1" applyFill="1" applyBorder="1" applyAlignment="1">
      <alignment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58" fillId="0" borderId="16" xfId="0" applyFont="1" applyBorder="1" applyAlignment="1">
      <alignment/>
    </xf>
    <xf numFmtId="0" fontId="52" fillId="0" borderId="30" xfId="0" applyFont="1" applyBorder="1" applyAlignment="1">
      <alignment/>
    </xf>
    <xf numFmtId="0" fontId="51" fillId="0" borderId="31" xfId="0" applyFont="1" applyBorder="1" applyAlignment="1">
      <alignment horizontal="right"/>
    </xf>
    <xf numFmtId="0" fontId="51" fillId="0" borderId="32" xfId="0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33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2" xfId="0" applyFont="1" applyBorder="1" applyAlignment="1" quotePrefix="1">
      <alignment horizontal="right"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1" fillId="0" borderId="0" xfId="0" applyFont="1" applyBorder="1" applyAlignment="1" quotePrefix="1">
      <alignment horizontal="right"/>
    </xf>
    <xf numFmtId="0" fontId="52" fillId="0" borderId="0" xfId="0" applyFont="1" applyBorder="1" applyAlignment="1" quotePrefix="1">
      <alignment horizontal="right"/>
    </xf>
    <xf numFmtId="0" fontId="51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60" fillId="34" borderId="0" xfId="0" applyFont="1" applyFill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34" borderId="16" xfId="0" applyFont="1" applyFill="1" applyBorder="1" applyAlignment="1">
      <alignment wrapText="1"/>
    </xf>
    <xf numFmtId="0" fontId="52" fillId="0" borderId="16" xfId="0" applyFont="1" applyBorder="1" applyAlignment="1">
      <alignment wrapText="1"/>
    </xf>
    <xf numFmtId="0" fontId="6" fillId="0" borderId="18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32" xfId="0" applyFont="1" applyBorder="1" applyAlignment="1">
      <alignment/>
    </xf>
    <xf numFmtId="0" fontId="52" fillId="34" borderId="21" xfId="0" applyFont="1" applyFill="1" applyBorder="1" applyAlignment="1">
      <alignment/>
    </xf>
    <xf numFmtId="0" fontId="2" fillId="0" borderId="24" xfId="0" applyFont="1" applyBorder="1" applyAlignment="1">
      <alignment/>
    </xf>
    <xf numFmtId="0" fontId="52" fillId="0" borderId="17" xfId="0" applyFont="1" applyBorder="1" applyAlignment="1">
      <alignment horizontal="right"/>
    </xf>
    <xf numFmtId="0" fontId="52" fillId="0" borderId="19" xfId="0" applyFont="1" applyBorder="1" applyAlignment="1">
      <alignment horizontal="right"/>
    </xf>
    <xf numFmtId="0" fontId="52" fillId="0" borderId="15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2" fillId="0" borderId="20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5" fillId="0" borderId="10" xfId="0" applyFont="1" applyBorder="1" applyAlignment="1">
      <alignment vertical="top"/>
    </xf>
    <xf numFmtId="0" fontId="52" fillId="0" borderId="35" xfId="0" applyFont="1" applyBorder="1" applyAlignment="1">
      <alignment horizontal="center"/>
    </xf>
    <xf numFmtId="0" fontId="52" fillId="0" borderId="35" xfId="0" applyFont="1" applyBorder="1" applyAlignment="1">
      <alignment horizontal="center" vertical="top"/>
    </xf>
    <xf numFmtId="0" fontId="52" fillId="0" borderId="35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2" fillId="34" borderId="35" xfId="0" applyFont="1" applyFill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51" fillId="0" borderId="37" xfId="0" applyFont="1" applyBorder="1" applyAlignment="1">
      <alignment/>
    </xf>
    <xf numFmtId="0" fontId="51" fillId="0" borderId="38" xfId="0" applyFont="1" applyBorder="1" applyAlignment="1">
      <alignment/>
    </xf>
    <xf numFmtId="0" fontId="51" fillId="0" borderId="39" xfId="0" applyFont="1" applyBorder="1" applyAlignment="1">
      <alignment/>
    </xf>
    <xf numFmtId="0" fontId="52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/>
    </xf>
    <xf numFmtId="0" fontId="51" fillId="0" borderId="42" xfId="0" applyFont="1" applyBorder="1" applyAlignment="1">
      <alignment horizontal="left" vertical="distributed"/>
    </xf>
    <xf numFmtId="0" fontId="52" fillId="0" borderId="43" xfId="0" applyFont="1" applyBorder="1" applyAlignment="1">
      <alignment horizontal="left" vertical="distributed"/>
    </xf>
    <xf numFmtId="0" fontId="52" fillId="0" borderId="44" xfId="0" applyFont="1" applyBorder="1" applyAlignment="1">
      <alignment horizontal="left" vertical="distributed"/>
    </xf>
    <xf numFmtId="0" fontId="52" fillId="0" borderId="0" xfId="0" applyFont="1" applyBorder="1" applyAlignment="1">
      <alignment horizontal="left" vertical="distributed"/>
    </xf>
    <xf numFmtId="0" fontId="52" fillId="0" borderId="45" xfId="0" applyFont="1" applyBorder="1" applyAlignment="1">
      <alignment horizontal="left" vertical="distributed"/>
    </xf>
    <xf numFmtId="0" fontId="52" fillId="0" borderId="46" xfId="0" applyFont="1" applyBorder="1" applyAlignment="1">
      <alignment horizontal="left" vertical="distributed"/>
    </xf>
    <xf numFmtId="0" fontId="51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1" fillId="35" borderId="49" xfId="0" applyFont="1" applyFill="1" applyBorder="1" applyAlignment="1">
      <alignment horizontal="center"/>
    </xf>
    <xf numFmtId="0" fontId="51" fillId="35" borderId="50" xfId="0" applyFont="1" applyFill="1" applyBorder="1" applyAlignment="1">
      <alignment horizontal="center"/>
    </xf>
    <xf numFmtId="0" fontId="52" fillId="35" borderId="50" xfId="0" applyFont="1" applyFill="1" applyBorder="1" applyAlignment="1">
      <alignment horizontal="center"/>
    </xf>
    <xf numFmtId="0" fontId="52" fillId="35" borderId="51" xfId="0" applyFont="1" applyFill="1" applyBorder="1" applyAlignment="1">
      <alignment horizontal="center"/>
    </xf>
    <xf numFmtId="0" fontId="51" fillId="0" borderId="52" xfId="0" applyFont="1" applyBorder="1" applyAlignment="1">
      <alignment horizontal="center" vertical="distributed"/>
    </xf>
    <xf numFmtId="0" fontId="52" fillId="0" borderId="53" xfId="0" applyFont="1" applyBorder="1" applyAlignment="1">
      <alignment horizontal="center" vertical="distributed"/>
    </xf>
    <xf numFmtId="0" fontId="52" fillId="0" borderId="54" xfId="0" applyFont="1" applyBorder="1" applyAlignment="1">
      <alignment horizontal="center" vertical="distributed"/>
    </xf>
    <xf numFmtId="0" fontId="51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1" fillId="36" borderId="55" xfId="0" applyFont="1" applyFill="1" applyBorder="1" applyAlignment="1">
      <alignment horizontal="center"/>
    </xf>
    <xf numFmtId="0" fontId="52" fillId="36" borderId="56" xfId="0" applyFont="1" applyFill="1" applyBorder="1" applyAlignment="1">
      <alignment/>
    </xf>
    <xf numFmtId="0" fontId="51" fillId="37" borderId="55" xfId="0" applyFont="1" applyFill="1" applyBorder="1" applyAlignment="1">
      <alignment horizontal="center"/>
    </xf>
    <xf numFmtId="0" fontId="52" fillId="37" borderId="56" xfId="0" applyFont="1" applyFill="1" applyBorder="1" applyAlignment="1">
      <alignment horizontal="center"/>
    </xf>
    <xf numFmtId="0" fontId="52" fillId="37" borderId="57" xfId="0" applyFont="1" applyFill="1" applyBorder="1" applyAlignment="1">
      <alignment horizontal="center"/>
    </xf>
    <xf numFmtId="0" fontId="51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5" fillId="0" borderId="17" xfId="0" applyFont="1" applyBorder="1" applyAlignment="1">
      <alignment/>
    </xf>
    <xf numFmtId="0" fontId="2" fillId="34" borderId="17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90" zoomScaleSheetLayoutView="90" zoomScalePageLayoutView="0" workbookViewId="0" topLeftCell="A1">
      <selection activeCell="J4" sqref="J4"/>
    </sheetView>
  </sheetViews>
  <sheetFormatPr defaultColWidth="8.796875" defaultRowHeight="14.25"/>
  <cols>
    <col min="1" max="1" width="3.8984375" style="3" customWidth="1"/>
    <col min="2" max="2" width="41.69921875" style="3" customWidth="1"/>
    <col min="3" max="3" width="10.19921875" style="3" customWidth="1"/>
    <col min="4" max="4" width="8.19921875" style="3" customWidth="1"/>
    <col min="5" max="8" width="9" style="3" customWidth="1"/>
    <col min="9" max="9" width="8.59765625" style="3" bestFit="1" customWidth="1"/>
    <col min="10" max="10" width="13.69921875" style="3" customWidth="1"/>
    <col min="11" max="11" width="7.69921875" style="3" customWidth="1"/>
    <col min="12" max="12" width="14.19921875" style="3" customWidth="1"/>
    <col min="13" max="16384" width="9" style="3" customWidth="1"/>
  </cols>
  <sheetData>
    <row r="1" ht="15">
      <c r="A1" s="2" t="s">
        <v>21</v>
      </c>
    </row>
    <row r="2" spans="1:12" ht="15">
      <c r="A2" s="4" t="s">
        <v>104</v>
      </c>
      <c r="F2" s="5"/>
      <c r="G2" s="5"/>
      <c r="H2" s="5"/>
      <c r="I2" s="5"/>
      <c r="J2" s="5"/>
      <c r="K2" s="5"/>
      <c r="L2" s="5"/>
    </row>
    <row r="3" spans="1:13" ht="17.25">
      <c r="A3" s="89" t="s">
        <v>135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87"/>
    </row>
    <row r="4" spans="1:3" ht="15">
      <c r="A4" s="64" t="s">
        <v>55</v>
      </c>
      <c r="B4" s="6"/>
      <c r="C4" s="6"/>
    </row>
    <row r="6" s="63" customFormat="1" ht="15">
      <c r="A6" s="62" t="s">
        <v>22</v>
      </c>
    </row>
    <row r="7" ht="15" thickBot="1">
      <c r="I7" s="65"/>
    </row>
    <row r="8" spans="1:19" ht="15">
      <c r="A8" s="97" t="s">
        <v>0</v>
      </c>
      <c r="B8" s="98"/>
      <c r="C8" s="103" t="s">
        <v>1</v>
      </c>
      <c r="D8" s="106" t="s">
        <v>2</v>
      </c>
      <c r="E8" s="107"/>
      <c r="F8" s="107"/>
      <c r="G8" s="108"/>
      <c r="H8" s="108"/>
      <c r="I8" s="109"/>
      <c r="J8" s="103" t="s">
        <v>3</v>
      </c>
      <c r="K8" s="110" t="s">
        <v>4</v>
      </c>
      <c r="L8" s="113" t="s">
        <v>54</v>
      </c>
      <c r="M8" s="2"/>
      <c r="N8" s="2"/>
      <c r="O8" s="2"/>
      <c r="P8" s="2"/>
      <c r="Q8" s="2"/>
      <c r="R8" s="2"/>
      <c r="S8" s="2"/>
    </row>
    <row r="9" spans="1:19" ht="15">
      <c r="A9" s="99"/>
      <c r="B9" s="100"/>
      <c r="C9" s="104"/>
      <c r="D9" s="116" t="s">
        <v>5</v>
      </c>
      <c r="E9" s="117"/>
      <c r="F9" s="117"/>
      <c r="G9" s="118" t="s">
        <v>6</v>
      </c>
      <c r="H9" s="119"/>
      <c r="I9" s="120"/>
      <c r="J9" s="104"/>
      <c r="K9" s="111"/>
      <c r="L9" s="114"/>
      <c r="M9" s="2"/>
      <c r="N9" s="2"/>
      <c r="O9" s="2"/>
      <c r="P9" s="2"/>
      <c r="Q9" s="2"/>
      <c r="R9" s="2"/>
      <c r="S9" s="2"/>
    </row>
    <row r="10" spans="1:19" ht="15.75" thickBot="1">
      <c r="A10" s="101"/>
      <c r="B10" s="102"/>
      <c r="C10" s="105"/>
      <c r="D10" s="7" t="s">
        <v>7</v>
      </c>
      <c r="E10" s="8" t="s">
        <v>8</v>
      </c>
      <c r="F10" s="9" t="s">
        <v>9</v>
      </c>
      <c r="G10" s="7" t="s">
        <v>7</v>
      </c>
      <c r="H10" s="8" t="s">
        <v>8</v>
      </c>
      <c r="I10" s="10" t="s">
        <v>9</v>
      </c>
      <c r="J10" s="105"/>
      <c r="K10" s="112"/>
      <c r="L10" s="115"/>
      <c r="M10" s="2"/>
      <c r="N10" s="2"/>
      <c r="O10" s="2"/>
      <c r="P10" s="2"/>
      <c r="Q10" s="2"/>
      <c r="R10" s="2"/>
      <c r="S10" s="2"/>
    </row>
    <row r="11" spans="1:12" ht="14.25">
      <c r="A11" s="11" t="s">
        <v>43</v>
      </c>
      <c r="B11" s="12" t="s">
        <v>33</v>
      </c>
      <c r="C11" s="13">
        <f>SUM(D11:E11,G11:H11)</f>
        <v>240</v>
      </c>
      <c r="D11" s="14"/>
      <c r="E11" s="15">
        <v>120</v>
      </c>
      <c r="F11" s="12">
        <v>8</v>
      </c>
      <c r="G11" s="14"/>
      <c r="H11" s="15">
        <v>120</v>
      </c>
      <c r="I11" s="16">
        <v>7</v>
      </c>
      <c r="J11" s="17" t="s">
        <v>103</v>
      </c>
      <c r="K11" s="81">
        <f>SUM(F11+I11)</f>
        <v>15</v>
      </c>
      <c r="L11" s="18" t="s">
        <v>109</v>
      </c>
    </row>
    <row r="12" spans="1:12" ht="15" customHeight="1">
      <c r="A12" s="11" t="s">
        <v>44</v>
      </c>
      <c r="B12" s="19" t="s">
        <v>30</v>
      </c>
      <c r="C12" s="13">
        <f>SUM(D12:E12,G12:H12)</f>
        <v>45</v>
      </c>
      <c r="D12" s="14"/>
      <c r="E12" s="15">
        <v>15</v>
      </c>
      <c r="F12" s="12">
        <v>1</v>
      </c>
      <c r="G12" s="14">
        <v>15</v>
      </c>
      <c r="H12" s="15">
        <v>15</v>
      </c>
      <c r="I12" s="16">
        <v>4</v>
      </c>
      <c r="J12" s="17" t="s">
        <v>103</v>
      </c>
      <c r="K12" s="81">
        <f>SUM(F12+I12)</f>
        <v>5</v>
      </c>
      <c r="L12" s="18" t="s">
        <v>110</v>
      </c>
    </row>
    <row r="13" spans="1:12" ht="14.25">
      <c r="A13" s="11" t="s">
        <v>96</v>
      </c>
      <c r="B13" s="20" t="s">
        <v>28</v>
      </c>
      <c r="C13" s="13">
        <f aca="true" t="shared" si="0" ref="C13:C23">SUM(D13:E13,G13:H13)</f>
        <v>45</v>
      </c>
      <c r="D13" s="11">
        <v>15</v>
      </c>
      <c r="E13" s="21">
        <v>15</v>
      </c>
      <c r="F13" s="20">
        <v>2</v>
      </c>
      <c r="G13" s="11"/>
      <c r="H13" s="21">
        <v>15</v>
      </c>
      <c r="I13" s="22">
        <v>2</v>
      </c>
      <c r="J13" s="13" t="s">
        <v>82</v>
      </c>
      <c r="K13" s="81">
        <f aca="true" t="shared" si="1" ref="K13:K18">SUM(F13+I13)</f>
        <v>4</v>
      </c>
      <c r="L13" s="124" t="s">
        <v>111</v>
      </c>
    </row>
    <row r="14" spans="1:12" ht="14.25">
      <c r="A14" s="14" t="s">
        <v>97</v>
      </c>
      <c r="B14" s="12" t="s">
        <v>29</v>
      </c>
      <c r="C14" s="13">
        <f t="shared" si="0"/>
        <v>15</v>
      </c>
      <c r="D14" s="14"/>
      <c r="E14" s="15">
        <v>15</v>
      </c>
      <c r="F14" s="12">
        <v>1</v>
      </c>
      <c r="G14" s="14"/>
      <c r="H14" s="15"/>
      <c r="I14" s="16"/>
      <c r="J14" s="17" t="s">
        <v>40</v>
      </c>
      <c r="K14" s="81">
        <f t="shared" si="1"/>
        <v>1</v>
      </c>
      <c r="L14" s="18" t="s">
        <v>112</v>
      </c>
    </row>
    <row r="15" spans="1:12" ht="14.25">
      <c r="A15" s="14" t="s">
        <v>98</v>
      </c>
      <c r="B15" s="12" t="s">
        <v>31</v>
      </c>
      <c r="C15" s="13">
        <f t="shared" si="0"/>
        <v>15</v>
      </c>
      <c r="D15" s="14"/>
      <c r="E15" s="15"/>
      <c r="F15" s="12"/>
      <c r="G15" s="14"/>
      <c r="H15" s="15">
        <v>15</v>
      </c>
      <c r="I15" s="16">
        <v>1</v>
      </c>
      <c r="J15" s="17" t="s">
        <v>40</v>
      </c>
      <c r="K15" s="81">
        <f t="shared" si="1"/>
        <v>1</v>
      </c>
      <c r="L15" s="18" t="s">
        <v>113</v>
      </c>
    </row>
    <row r="16" spans="1:12" ht="14.25">
      <c r="A16" s="14" t="s">
        <v>99</v>
      </c>
      <c r="B16" s="24" t="s">
        <v>32</v>
      </c>
      <c r="C16" s="13">
        <f t="shared" si="0"/>
        <v>45</v>
      </c>
      <c r="D16" s="14">
        <v>30</v>
      </c>
      <c r="E16" s="15"/>
      <c r="F16" s="12">
        <v>2</v>
      </c>
      <c r="G16" s="14"/>
      <c r="H16" s="15">
        <v>15</v>
      </c>
      <c r="I16" s="16">
        <v>1</v>
      </c>
      <c r="J16" s="17" t="s">
        <v>40</v>
      </c>
      <c r="K16" s="81">
        <f t="shared" si="1"/>
        <v>3</v>
      </c>
      <c r="L16" s="18" t="s">
        <v>114</v>
      </c>
    </row>
    <row r="17" spans="1:12" ht="14.25">
      <c r="A17" s="14" t="s">
        <v>100</v>
      </c>
      <c r="B17" s="12" t="s">
        <v>34</v>
      </c>
      <c r="C17" s="13">
        <f t="shared" si="0"/>
        <v>30</v>
      </c>
      <c r="D17" s="14">
        <v>30</v>
      </c>
      <c r="E17" s="15"/>
      <c r="F17" s="12">
        <v>3</v>
      </c>
      <c r="G17" s="14"/>
      <c r="H17" s="15"/>
      <c r="I17" s="16"/>
      <c r="J17" s="17" t="s">
        <v>103</v>
      </c>
      <c r="K17" s="81">
        <f t="shared" si="1"/>
        <v>3</v>
      </c>
      <c r="L17" s="1" t="s">
        <v>115</v>
      </c>
    </row>
    <row r="18" spans="1:12" ht="14.25">
      <c r="A18" s="14" t="s">
        <v>101</v>
      </c>
      <c r="B18" s="12" t="s">
        <v>35</v>
      </c>
      <c r="C18" s="13">
        <f t="shared" si="0"/>
        <v>30</v>
      </c>
      <c r="D18" s="14"/>
      <c r="E18" s="15"/>
      <c r="F18" s="12"/>
      <c r="G18" s="14"/>
      <c r="H18" s="15">
        <v>30</v>
      </c>
      <c r="I18" s="16">
        <v>2</v>
      </c>
      <c r="J18" s="17" t="s">
        <v>41</v>
      </c>
      <c r="K18" s="81">
        <f t="shared" si="1"/>
        <v>2</v>
      </c>
      <c r="L18" s="18" t="s">
        <v>116</v>
      </c>
    </row>
    <row r="19" spans="1:12" ht="14.25">
      <c r="A19" s="14" t="s">
        <v>83</v>
      </c>
      <c r="B19" s="12" t="s">
        <v>36</v>
      </c>
      <c r="C19" s="13">
        <f t="shared" si="0"/>
        <v>60</v>
      </c>
      <c r="D19" s="14"/>
      <c r="E19" s="15">
        <v>30</v>
      </c>
      <c r="F19" s="25">
        <v>0</v>
      </c>
      <c r="G19" s="14"/>
      <c r="H19" s="15">
        <v>30</v>
      </c>
      <c r="I19" s="26">
        <v>0</v>
      </c>
      <c r="J19" s="17" t="s">
        <v>42</v>
      </c>
      <c r="K19" s="84">
        <f>SUM(F19+I19)</f>
        <v>0</v>
      </c>
      <c r="L19" s="27" t="s">
        <v>20</v>
      </c>
    </row>
    <row r="20" spans="1:12" ht="14.25">
      <c r="A20" s="14" t="s">
        <v>84</v>
      </c>
      <c r="B20" s="28" t="s">
        <v>38</v>
      </c>
      <c r="C20" s="13">
        <f t="shared" si="0"/>
        <v>240</v>
      </c>
      <c r="D20" s="29"/>
      <c r="E20" s="30">
        <v>120</v>
      </c>
      <c r="F20" s="31">
        <v>8</v>
      </c>
      <c r="G20" s="29"/>
      <c r="H20" s="30">
        <v>120</v>
      </c>
      <c r="I20" s="32">
        <v>7</v>
      </c>
      <c r="J20" s="33" t="s">
        <v>103</v>
      </c>
      <c r="K20" s="85">
        <f>SUM(F20+I20)</f>
        <v>15</v>
      </c>
      <c r="L20" s="34" t="s">
        <v>117</v>
      </c>
    </row>
    <row r="21" spans="1:12" ht="14.25" customHeight="1">
      <c r="A21" s="35" t="s">
        <v>85</v>
      </c>
      <c r="B21" s="36" t="s">
        <v>37</v>
      </c>
      <c r="C21" s="13">
        <f t="shared" si="0"/>
        <v>45</v>
      </c>
      <c r="D21" s="14"/>
      <c r="E21" s="15"/>
      <c r="F21" s="12"/>
      <c r="G21" s="14">
        <v>15</v>
      </c>
      <c r="H21" s="37">
        <v>30</v>
      </c>
      <c r="I21" s="16">
        <v>6</v>
      </c>
      <c r="J21" s="17" t="s">
        <v>103</v>
      </c>
      <c r="K21" s="81">
        <f>SUM(F21+I21)</f>
        <v>6</v>
      </c>
      <c r="L21" s="1" t="s">
        <v>118</v>
      </c>
    </row>
    <row r="22" spans="1:12" ht="14.25">
      <c r="A22" s="14" t="s">
        <v>86</v>
      </c>
      <c r="B22" s="38" t="s">
        <v>39</v>
      </c>
      <c r="C22" s="13">
        <f t="shared" si="0"/>
        <v>30</v>
      </c>
      <c r="D22" s="39">
        <v>30</v>
      </c>
      <c r="E22" s="40"/>
      <c r="F22" s="41">
        <v>3</v>
      </c>
      <c r="G22" s="39"/>
      <c r="H22" s="40"/>
      <c r="I22" s="42"/>
      <c r="J22" s="43" t="s">
        <v>103</v>
      </c>
      <c r="K22" s="81">
        <f>SUM(F22+I22)</f>
        <v>3</v>
      </c>
      <c r="L22" s="18" t="s">
        <v>119</v>
      </c>
    </row>
    <row r="23" spans="1:12" ht="15" thickBot="1">
      <c r="A23" s="14" t="s">
        <v>87</v>
      </c>
      <c r="B23" s="44" t="s">
        <v>102</v>
      </c>
      <c r="C23" s="13">
        <f t="shared" si="0"/>
        <v>30</v>
      </c>
      <c r="D23" s="14"/>
      <c r="E23" s="15">
        <v>30</v>
      </c>
      <c r="F23" s="12">
        <v>2</v>
      </c>
      <c r="G23" s="14"/>
      <c r="H23" s="15"/>
      <c r="I23" s="16"/>
      <c r="J23" s="17" t="s">
        <v>40</v>
      </c>
      <c r="K23" s="81">
        <f>SUM(F23+I23)</f>
        <v>2</v>
      </c>
      <c r="L23" s="125" t="s">
        <v>120</v>
      </c>
    </row>
    <row r="24" spans="1:14" ht="15.75" thickBot="1">
      <c r="A24" s="45"/>
      <c r="B24" s="46" t="s">
        <v>19</v>
      </c>
      <c r="C24" s="47">
        <f aca="true" t="shared" si="2" ref="C24:I24">SUM(C11:C23)</f>
        <v>870</v>
      </c>
      <c r="D24" s="48">
        <f t="shared" si="2"/>
        <v>105</v>
      </c>
      <c r="E24" s="94">
        <f t="shared" si="2"/>
        <v>345</v>
      </c>
      <c r="F24" s="51">
        <f t="shared" si="2"/>
        <v>30</v>
      </c>
      <c r="G24" s="93">
        <f t="shared" si="2"/>
        <v>30</v>
      </c>
      <c r="H24" s="50">
        <f t="shared" si="2"/>
        <v>390</v>
      </c>
      <c r="I24" s="51">
        <f t="shared" si="2"/>
        <v>30</v>
      </c>
      <c r="J24" s="52" t="s">
        <v>20</v>
      </c>
      <c r="K24" s="86">
        <f>SUM(K11:K23)</f>
        <v>60</v>
      </c>
      <c r="L24" s="86"/>
      <c r="M24" s="88">
        <f>SUM(D24:E24,G24:H24)</f>
        <v>870</v>
      </c>
      <c r="N24" s="88">
        <f>C24-M24</f>
        <v>0</v>
      </c>
    </row>
    <row r="25" spans="1:12" ht="15">
      <c r="A25" s="53"/>
      <c r="B25" s="54"/>
      <c r="C25" s="55"/>
      <c r="D25" s="55"/>
      <c r="E25" s="55"/>
      <c r="F25" s="55"/>
      <c r="G25" s="55"/>
      <c r="H25" s="55"/>
      <c r="I25" s="55"/>
      <c r="J25" s="56"/>
      <c r="K25" s="55"/>
      <c r="L25" s="57"/>
    </row>
    <row r="26" ht="15">
      <c r="B26" s="3" t="s">
        <v>105</v>
      </c>
    </row>
    <row r="28" spans="1:2" ht="15">
      <c r="A28" s="3" t="s">
        <v>43</v>
      </c>
      <c r="B28" s="3" t="s">
        <v>106</v>
      </c>
    </row>
    <row r="29" spans="1:2" ht="15">
      <c r="A29" s="3" t="s">
        <v>44</v>
      </c>
      <c r="B29" s="3" t="s">
        <v>107</v>
      </c>
    </row>
    <row r="30" ht="14.25">
      <c r="B30" s="3" t="s">
        <v>77</v>
      </c>
    </row>
    <row r="31" spans="2:9" ht="15">
      <c r="B31" s="58" t="s">
        <v>57</v>
      </c>
      <c r="C31" s="59">
        <v>2400</v>
      </c>
      <c r="D31" s="60" t="s">
        <v>58</v>
      </c>
      <c r="E31" s="61">
        <f>C24</f>
        <v>870</v>
      </c>
      <c r="F31" s="60" t="s">
        <v>59</v>
      </c>
      <c r="G31" s="61">
        <f>'II rok'!C23</f>
        <v>810</v>
      </c>
      <c r="H31" s="60" t="s">
        <v>60</v>
      </c>
      <c r="I31" s="61">
        <f>'III rok'!C25</f>
        <v>840</v>
      </c>
    </row>
  </sheetData>
  <sheetProtection/>
  <mergeCells count="8">
    <mergeCell ref="A8:B10"/>
    <mergeCell ref="C8:C10"/>
    <mergeCell ref="D8:I8"/>
    <mergeCell ref="J8:J10"/>
    <mergeCell ref="K8:K10"/>
    <mergeCell ref="L8:L10"/>
    <mergeCell ref="D9:F9"/>
    <mergeCell ref="G9:I9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90" zoomScaleNormal="70" zoomScaleSheetLayoutView="90" zoomScalePageLayoutView="0" workbookViewId="0" topLeftCell="A1">
      <selection activeCell="C24" sqref="C24"/>
    </sheetView>
  </sheetViews>
  <sheetFormatPr defaultColWidth="8.796875" defaultRowHeight="14.25"/>
  <cols>
    <col min="1" max="1" width="3.8984375" style="3" customWidth="1"/>
    <col min="2" max="2" width="40" style="3" customWidth="1"/>
    <col min="3" max="3" width="10.19921875" style="3" customWidth="1"/>
    <col min="4" max="4" width="8.19921875" style="3" customWidth="1"/>
    <col min="5" max="8" width="8.69921875" style="3" customWidth="1"/>
    <col min="9" max="9" width="8.59765625" style="3" bestFit="1" customWidth="1"/>
    <col min="10" max="10" width="11.3984375" style="3" customWidth="1"/>
    <col min="11" max="11" width="7.69921875" style="3" customWidth="1"/>
    <col min="12" max="12" width="16.19921875" style="3" customWidth="1"/>
    <col min="13" max="16384" width="8.69921875" style="3" customWidth="1"/>
  </cols>
  <sheetData>
    <row r="1" ht="15">
      <c r="A1" s="2" t="s">
        <v>21</v>
      </c>
    </row>
    <row r="2" ht="15">
      <c r="A2" s="4" t="s">
        <v>104</v>
      </c>
    </row>
    <row r="3" spans="1:13" ht="16.5">
      <c r="A3" s="89" t="s">
        <v>135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3" ht="15">
      <c r="A4" s="64" t="s">
        <v>61</v>
      </c>
      <c r="B4" s="6"/>
      <c r="C4" s="6"/>
    </row>
    <row r="5" spans="1:2" ht="14.25">
      <c r="A5" s="65"/>
      <c r="B5" s="65"/>
    </row>
    <row r="6" spans="1:2" ht="14.25">
      <c r="A6" s="65" t="s">
        <v>22</v>
      </c>
      <c r="B6" s="65"/>
    </row>
    <row r="7" spans="1:2" ht="15" thickBot="1">
      <c r="A7" s="65"/>
      <c r="B7" s="65"/>
    </row>
    <row r="8" spans="1:12" ht="15" customHeight="1">
      <c r="A8" s="97" t="s">
        <v>0</v>
      </c>
      <c r="B8" s="98"/>
      <c r="C8" s="103" t="s">
        <v>1</v>
      </c>
      <c r="D8" s="106" t="s">
        <v>2</v>
      </c>
      <c r="E8" s="107"/>
      <c r="F8" s="107"/>
      <c r="G8" s="108"/>
      <c r="H8" s="108"/>
      <c r="I8" s="109"/>
      <c r="J8" s="103" t="s">
        <v>3</v>
      </c>
      <c r="K8" s="110" t="s">
        <v>4</v>
      </c>
      <c r="L8" s="113" t="s">
        <v>54</v>
      </c>
    </row>
    <row r="9" spans="1:12" ht="15">
      <c r="A9" s="99"/>
      <c r="B9" s="100"/>
      <c r="C9" s="104"/>
      <c r="D9" s="116" t="s">
        <v>49</v>
      </c>
      <c r="E9" s="117"/>
      <c r="F9" s="117"/>
      <c r="G9" s="118" t="s">
        <v>50</v>
      </c>
      <c r="H9" s="119"/>
      <c r="I9" s="120"/>
      <c r="J9" s="104"/>
      <c r="K9" s="111"/>
      <c r="L9" s="114"/>
    </row>
    <row r="10" spans="1:12" ht="15.75" thickBot="1">
      <c r="A10" s="101"/>
      <c r="B10" s="102"/>
      <c r="C10" s="105"/>
      <c r="D10" s="7" t="s">
        <v>7</v>
      </c>
      <c r="E10" s="8" t="s">
        <v>8</v>
      </c>
      <c r="F10" s="9" t="s">
        <v>9</v>
      </c>
      <c r="G10" s="7" t="s">
        <v>7</v>
      </c>
      <c r="H10" s="8" t="s">
        <v>8</v>
      </c>
      <c r="I10" s="10" t="s">
        <v>9</v>
      </c>
      <c r="J10" s="105"/>
      <c r="K10" s="112"/>
      <c r="L10" s="115"/>
    </row>
    <row r="11" spans="1:12" ht="14.25">
      <c r="A11" s="75" t="s">
        <v>10</v>
      </c>
      <c r="B11" s="20" t="s">
        <v>28</v>
      </c>
      <c r="C11" s="13">
        <f>SUM(D11:E11,G11:H11)</f>
        <v>45</v>
      </c>
      <c r="D11" s="11">
        <v>15</v>
      </c>
      <c r="E11" s="21">
        <v>15</v>
      </c>
      <c r="F11" s="20">
        <v>3</v>
      </c>
      <c r="G11" s="11"/>
      <c r="H11" s="21">
        <v>15</v>
      </c>
      <c r="I11" s="22">
        <v>3</v>
      </c>
      <c r="J11" s="13" t="s">
        <v>103</v>
      </c>
      <c r="K11" s="83">
        <f>SUM(F11+I11)</f>
        <v>6</v>
      </c>
      <c r="L11" s="23" t="s">
        <v>121</v>
      </c>
    </row>
    <row r="12" spans="1:12" ht="14.25">
      <c r="A12" s="35" t="s">
        <v>11</v>
      </c>
      <c r="B12" s="31" t="s">
        <v>45</v>
      </c>
      <c r="C12" s="13">
        <f aca="true" t="shared" si="0" ref="C12:C22">SUM(D12:E12,G12:H12)</f>
        <v>60</v>
      </c>
      <c r="D12" s="14">
        <v>15</v>
      </c>
      <c r="E12" s="15">
        <v>15</v>
      </c>
      <c r="F12" s="12">
        <v>3</v>
      </c>
      <c r="G12" s="14">
        <v>15</v>
      </c>
      <c r="H12" s="15">
        <v>15</v>
      </c>
      <c r="I12" s="16">
        <v>3</v>
      </c>
      <c r="J12" s="13" t="s">
        <v>103</v>
      </c>
      <c r="K12" s="81">
        <f aca="true" t="shared" si="1" ref="K12:K22">SUM(F12+I12)</f>
        <v>6</v>
      </c>
      <c r="L12" s="1" t="s">
        <v>122</v>
      </c>
    </row>
    <row r="13" spans="1:12" ht="15.75" customHeight="1">
      <c r="A13" s="35" t="s">
        <v>12</v>
      </c>
      <c r="B13" s="66" t="s">
        <v>51</v>
      </c>
      <c r="C13" s="13">
        <f t="shared" si="0"/>
        <v>45</v>
      </c>
      <c r="D13" s="14">
        <v>15</v>
      </c>
      <c r="E13" s="15">
        <v>15</v>
      </c>
      <c r="F13" s="12">
        <v>2</v>
      </c>
      <c r="G13" s="14"/>
      <c r="H13" s="15">
        <v>15</v>
      </c>
      <c r="I13" s="16">
        <v>2</v>
      </c>
      <c r="J13" s="13" t="s">
        <v>103</v>
      </c>
      <c r="K13" s="81">
        <f t="shared" si="1"/>
        <v>4</v>
      </c>
      <c r="L13" s="18" t="s">
        <v>123</v>
      </c>
    </row>
    <row r="14" spans="1:12" ht="15" customHeight="1">
      <c r="A14" s="35" t="s">
        <v>13</v>
      </c>
      <c r="B14" s="66" t="s">
        <v>37</v>
      </c>
      <c r="C14" s="13">
        <f t="shared" si="0"/>
        <v>60</v>
      </c>
      <c r="D14" s="14">
        <v>15</v>
      </c>
      <c r="E14" s="15">
        <v>15</v>
      </c>
      <c r="F14" s="12">
        <v>2</v>
      </c>
      <c r="G14" s="14">
        <v>15</v>
      </c>
      <c r="H14" s="15">
        <v>15</v>
      </c>
      <c r="I14" s="16">
        <v>2</v>
      </c>
      <c r="J14" s="17" t="s">
        <v>103</v>
      </c>
      <c r="K14" s="81">
        <f t="shared" si="1"/>
        <v>4</v>
      </c>
      <c r="L14" s="1" t="s">
        <v>124</v>
      </c>
    </row>
    <row r="15" spans="1:12" ht="28.5">
      <c r="A15" s="35" t="s">
        <v>14</v>
      </c>
      <c r="B15" s="66" t="s">
        <v>53</v>
      </c>
      <c r="C15" s="13">
        <f t="shared" si="0"/>
        <v>30</v>
      </c>
      <c r="D15" s="14"/>
      <c r="E15" s="15">
        <v>30</v>
      </c>
      <c r="F15" s="12">
        <v>2</v>
      </c>
      <c r="G15" s="14"/>
      <c r="H15" s="15"/>
      <c r="I15" s="16"/>
      <c r="J15" s="17" t="s">
        <v>40</v>
      </c>
      <c r="K15" s="81">
        <f t="shared" si="1"/>
        <v>2</v>
      </c>
      <c r="L15" s="18" t="s">
        <v>125</v>
      </c>
    </row>
    <row r="16" spans="1:12" ht="14.25">
      <c r="A16" s="35" t="s">
        <v>15</v>
      </c>
      <c r="B16" s="31" t="s">
        <v>46</v>
      </c>
      <c r="C16" s="13">
        <f t="shared" si="0"/>
        <v>210</v>
      </c>
      <c r="D16" s="14"/>
      <c r="E16" s="15">
        <v>120</v>
      </c>
      <c r="F16" s="12">
        <v>8</v>
      </c>
      <c r="G16" s="14"/>
      <c r="H16" s="15">
        <v>90</v>
      </c>
      <c r="I16" s="16">
        <v>6</v>
      </c>
      <c r="J16" s="17" t="s">
        <v>103</v>
      </c>
      <c r="K16" s="81">
        <f t="shared" si="1"/>
        <v>14</v>
      </c>
      <c r="L16" s="18" t="s">
        <v>88</v>
      </c>
    </row>
    <row r="17" spans="1:12" ht="14.25">
      <c r="A17" s="35" t="s">
        <v>16</v>
      </c>
      <c r="B17" s="31" t="s">
        <v>38</v>
      </c>
      <c r="C17" s="13">
        <f t="shared" si="0"/>
        <v>210</v>
      </c>
      <c r="D17" s="14"/>
      <c r="E17" s="15">
        <v>120</v>
      </c>
      <c r="F17" s="12">
        <v>8</v>
      </c>
      <c r="G17" s="14"/>
      <c r="H17" s="15">
        <v>90</v>
      </c>
      <c r="I17" s="16">
        <v>6</v>
      </c>
      <c r="J17" s="17" t="s">
        <v>103</v>
      </c>
      <c r="K17" s="81">
        <f t="shared" si="1"/>
        <v>14</v>
      </c>
      <c r="L17" s="1" t="s">
        <v>126</v>
      </c>
    </row>
    <row r="18" spans="1:12" ht="14.25">
      <c r="A18" s="35" t="s">
        <v>17</v>
      </c>
      <c r="B18" s="31" t="s">
        <v>52</v>
      </c>
      <c r="C18" s="13">
        <f t="shared" si="0"/>
        <v>60</v>
      </c>
      <c r="D18" s="14"/>
      <c r="E18" s="15">
        <v>30</v>
      </c>
      <c r="F18" s="12">
        <v>2</v>
      </c>
      <c r="G18" s="14"/>
      <c r="H18" s="15">
        <v>30</v>
      </c>
      <c r="I18" s="16">
        <v>2</v>
      </c>
      <c r="J18" s="17" t="s">
        <v>40</v>
      </c>
      <c r="K18" s="81">
        <f t="shared" si="1"/>
        <v>4</v>
      </c>
      <c r="L18" s="18" t="s">
        <v>127</v>
      </c>
    </row>
    <row r="19" spans="1:12" ht="28.5">
      <c r="A19" s="35" t="s">
        <v>18</v>
      </c>
      <c r="B19" s="66" t="s">
        <v>56</v>
      </c>
      <c r="C19" s="13">
        <f t="shared" si="0"/>
        <v>15</v>
      </c>
      <c r="D19" s="14"/>
      <c r="E19" s="15"/>
      <c r="F19" s="12"/>
      <c r="G19" s="14">
        <v>15</v>
      </c>
      <c r="H19" s="15"/>
      <c r="I19" s="16">
        <v>1</v>
      </c>
      <c r="J19" s="17" t="s">
        <v>40</v>
      </c>
      <c r="K19" s="81">
        <f t="shared" si="1"/>
        <v>1</v>
      </c>
      <c r="L19" s="1" t="s">
        <v>62</v>
      </c>
    </row>
    <row r="20" spans="1:12" ht="14.25">
      <c r="A20" s="35" t="s">
        <v>23</v>
      </c>
      <c r="B20" s="31" t="s">
        <v>47</v>
      </c>
      <c r="C20" s="13">
        <f t="shared" si="0"/>
        <v>30</v>
      </c>
      <c r="D20" s="14"/>
      <c r="E20" s="15"/>
      <c r="F20" s="12"/>
      <c r="G20" s="14"/>
      <c r="H20" s="15">
        <v>30</v>
      </c>
      <c r="I20" s="16">
        <v>2</v>
      </c>
      <c r="J20" s="17" t="s">
        <v>40</v>
      </c>
      <c r="K20" s="81">
        <f t="shared" si="1"/>
        <v>2</v>
      </c>
      <c r="L20" s="1" t="s">
        <v>128</v>
      </c>
    </row>
    <row r="21" spans="1:12" ht="28.5">
      <c r="A21" s="35" t="s">
        <v>24</v>
      </c>
      <c r="B21" s="67" t="s">
        <v>63</v>
      </c>
      <c r="C21" s="13">
        <f t="shared" si="0"/>
        <v>15</v>
      </c>
      <c r="D21" s="14"/>
      <c r="E21" s="15"/>
      <c r="F21" s="12"/>
      <c r="G21" s="68">
        <v>15</v>
      </c>
      <c r="H21" s="15"/>
      <c r="I21" s="16">
        <v>1</v>
      </c>
      <c r="J21" s="17" t="s">
        <v>40</v>
      </c>
      <c r="K21" s="81">
        <f t="shared" si="1"/>
        <v>1</v>
      </c>
      <c r="L21" s="69" t="s">
        <v>91</v>
      </c>
    </row>
    <row r="22" spans="1:12" ht="15.75" customHeight="1" thickBot="1">
      <c r="A22" s="35" t="s">
        <v>25</v>
      </c>
      <c r="B22" s="67" t="s">
        <v>48</v>
      </c>
      <c r="C22" s="13">
        <f t="shared" si="0"/>
        <v>30</v>
      </c>
      <c r="D22" s="14"/>
      <c r="E22" s="15"/>
      <c r="F22" s="12"/>
      <c r="G22" s="14"/>
      <c r="H22" s="15">
        <v>30</v>
      </c>
      <c r="I22" s="16">
        <v>2</v>
      </c>
      <c r="J22" s="17" t="s">
        <v>40</v>
      </c>
      <c r="K22" s="81">
        <f t="shared" si="1"/>
        <v>2</v>
      </c>
      <c r="L22" s="69" t="s">
        <v>129</v>
      </c>
    </row>
    <row r="23" spans="1:13" ht="15.75" thickBot="1">
      <c r="A23" s="45"/>
      <c r="B23" s="46" t="s">
        <v>19</v>
      </c>
      <c r="C23" s="47">
        <f aca="true" t="shared" si="2" ref="C23:I23">SUM(C11:C22)</f>
        <v>810</v>
      </c>
      <c r="D23" s="48">
        <f t="shared" si="2"/>
        <v>60</v>
      </c>
      <c r="E23" s="49">
        <f t="shared" si="2"/>
        <v>360</v>
      </c>
      <c r="F23" s="50">
        <f t="shared" si="2"/>
        <v>30</v>
      </c>
      <c r="G23" s="48">
        <f t="shared" si="2"/>
        <v>60</v>
      </c>
      <c r="H23" s="49">
        <f t="shared" si="2"/>
        <v>330</v>
      </c>
      <c r="I23" s="51">
        <f t="shared" si="2"/>
        <v>30</v>
      </c>
      <c r="J23" s="52" t="s">
        <v>20</v>
      </c>
      <c r="K23" s="86">
        <f>SUM(K11:K22)</f>
        <v>60</v>
      </c>
      <c r="L23" s="70"/>
      <c r="M23" s="88">
        <f>SUM(D23:E23,G23:H23)</f>
        <v>810</v>
      </c>
    </row>
  </sheetData>
  <sheetProtection/>
  <mergeCells count="8">
    <mergeCell ref="L8:L10"/>
    <mergeCell ref="A8:B10"/>
    <mergeCell ref="C8:C10"/>
    <mergeCell ref="D8:I8"/>
    <mergeCell ref="J8:J10"/>
    <mergeCell ref="K8:K10"/>
    <mergeCell ref="D9:F9"/>
    <mergeCell ref="G9:I9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8.796875" defaultRowHeight="14.25"/>
  <cols>
    <col min="1" max="1" width="3.8984375" style="3" customWidth="1"/>
    <col min="2" max="2" width="39" style="3" customWidth="1"/>
    <col min="3" max="3" width="10.19921875" style="3" customWidth="1"/>
    <col min="4" max="4" width="8.19921875" style="3" customWidth="1"/>
    <col min="5" max="8" width="8.69921875" style="3" customWidth="1"/>
    <col min="9" max="9" width="8.59765625" style="3" customWidth="1"/>
    <col min="10" max="10" width="11.19921875" style="3" customWidth="1"/>
    <col min="11" max="11" width="7.69921875" style="3" customWidth="1"/>
    <col min="12" max="12" width="16" style="3" customWidth="1"/>
    <col min="13" max="16384" width="8.69921875" style="3" customWidth="1"/>
  </cols>
  <sheetData>
    <row r="1" ht="15">
      <c r="A1" s="2" t="s">
        <v>21</v>
      </c>
    </row>
    <row r="2" ht="15">
      <c r="A2" s="4" t="s">
        <v>104</v>
      </c>
    </row>
    <row r="3" spans="1:13" ht="17.25">
      <c r="A3" s="89" t="s">
        <v>135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3" ht="14.25">
      <c r="A4" s="6" t="s">
        <v>64</v>
      </c>
      <c r="B4" s="6"/>
      <c r="C4" s="6"/>
    </row>
    <row r="5" spans="1:2" ht="14.25">
      <c r="A5" s="65"/>
      <c r="B5" s="65"/>
    </row>
    <row r="6" spans="1:2" ht="14.25">
      <c r="A6" s="65" t="s">
        <v>22</v>
      </c>
      <c r="B6" s="65"/>
    </row>
    <row r="7" ht="15" thickBot="1">
      <c r="B7" s="65"/>
    </row>
    <row r="8" spans="1:13" ht="15" customHeight="1">
      <c r="A8" s="97" t="s">
        <v>0</v>
      </c>
      <c r="B8" s="98"/>
      <c r="C8" s="103" t="s">
        <v>1</v>
      </c>
      <c r="D8" s="106" t="s">
        <v>2</v>
      </c>
      <c r="E8" s="107"/>
      <c r="F8" s="107"/>
      <c r="G8" s="108"/>
      <c r="H8" s="108"/>
      <c r="I8" s="109"/>
      <c r="J8" s="103" t="s">
        <v>3</v>
      </c>
      <c r="K8" s="121" t="s">
        <v>4</v>
      </c>
      <c r="L8" s="113" t="s">
        <v>54</v>
      </c>
      <c r="M8" s="2"/>
    </row>
    <row r="9" spans="1:13" ht="15">
      <c r="A9" s="99"/>
      <c r="B9" s="100"/>
      <c r="C9" s="104"/>
      <c r="D9" s="116" t="s">
        <v>65</v>
      </c>
      <c r="E9" s="117"/>
      <c r="F9" s="117"/>
      <c r="G9" s="118" t="s">
        <v>66</v>
      </c>
      <c r="H9" s="119"/>
      <c r="I9" s="120"/>
      <c r="J9" s="104"/>
      <c r="K9" s="122"/>
      <c r="L9" s="114"/>
      <c r="M9" s="2"/>
    </row>
    <row r="10" spans="1:13" ht="15.75" thickBot="1">
      <c r="A10" s="101"/>
      <c r="B10" s="102"/>
      <c r="C10" s="105"/>
      <c r="D10" s="7" t="s">
        <v>7</v>
      </c>
      <c r="E10" s="8" t="s">
        <v>8</v>
      </c>
      <c r="F10" s="9" t="s">
        <v>9</v>
      </c>
      <c r="G10" s="7" t="s">
        <v>7</v>
      </c>
      <c r="H10" s="8" t="s">
        <v>8</v>
      </c>
      <c r="I10" s="10" t="s">
        <v>9</v>
      </c>
      <c r="J10" s="105"/>
      <c r="K10" s="123"/>
      <c r="L10" s="115"/>
      <c r="M10" s="2"/>
    </row>
    <row r="11" spans="1:12" ht="14.25">
      <c r="A11" s="75" t="s">
        <v>10</v>
      </c>
      <c r="B11" s="71" t="s">
        <v>28</v>
      </c>
      <c r="C11" s="13">
        <f aca="true" t="shared" si="0" ref="C11:C23">SUM(D11:E11,G11:H11)</f>
        <v>60</v>
      </c>
      <c r="D11" s="11">
        <v>30</v>
      </c>
      <c r="E11" s="21">
        <v>30</v>
      </c>
      <c r="F11" s="20">
        <v>3</v>
      </c>
      <c r="G11" s="11"/>
      <c r="H11" s="21"/>
      <c r="I11" s="22"/>
      <c r="J11" s="13" t="s">
        <v>103</v>
      </c>
      <c r="K11" s="81">
        <f>SUM(F11+I11)</f>
        <v>3</v>
      </c>
      <c r="L11" s="72" t="s">
        <v>130</v>
      </c>
    </row>
    <row r="12" spans="1:12" ht="14.25">
      <c r="A12" s="35" t="s">
        <v>11</v>
      </c>
      <c r="B12" s="31" t="s">
        <v>45</v>
      </c>
      <c r="C12" s="13">
        <f t="shared" si="0"/>
        <v>30</v>
      </c>
      <c r="D12" s="14">
        <v>15</v>
      </c>
      <c r="E12" s="15">
        <v>15</v>
      </c>
      <c r="F12" s="12">
        <v>2</v>
      </c>
      <c r="G12" s="14"/>
      <c r="H12" s="15"/>
      <c r="I12" s="16"/>
      <c r="J12" s="17" t="s">
        <v>103</v>
      </c>
      <c r="K12" s="81">
        <f aca="true" t="shared" si="1" ref="K12:K24">SUM(F12+I12)</f>
        <v>2</v>
      </c>
      <c r="L12" s="1" t="s">
        <v>134</v>
      </c>
    </row>
    <row r="13" spans="1:12" ht="13.5" customHeight="1">
      <c r="A13" s="35" t="s">
        <v>12</v>
      </c>
      <c r="B13" s="66" t="s">
        <v>67</v>
      </c>
      <c r="C13" s="13">
        <f t="shared" si="0"/>
        <v>60</v>
      </c>
      <c r="D13" s="14">
        <v>15</v>
      </c>
      <c r="E13" s="15">
        <v>15</v>
      </c>
      <c r="F13" s="12">
        <v>2</v>
      </c>
      <c r="G13" s="14">
        <v>15</v>
      </c>
      <c r="H13" s="15">
        <v>15</v>
      </c>
      <c r="I13" s="16">
        <v>2</v>
      </c>
      <c r="J13" s="17" t="s">
        <v>103</v>
      </c>
      <c r="K13" s="81">
        <f t="shared" si="1"/>
        <v>4</v>
      </c>
      <c r="L13" s="18" t="s">
        <v>92</v>
      </c>
    </row>
    <row r="14" spans="1:12" ht="14.25" customHeight="1">
      <c r="A14" s="35" t="s">
        <v>13</v>
      </c>
      <c r="B14" s="66" t="s">
        <v>37</v>
      </c>
      <c r="C14" s="13">
        <f t="shared" si="0"/>
        <v>60</v>
      </c>
      <c r="D14" s="14">
        <v>15</v>
      </c>
      <c r="E14" s="15">
        <v>15</v>
      </c>
      <c r="F14" s="12">
        <v>2</v>
      </c>
      <c r="G14" s="14">
        <v>15</v>
      </c>
      <c r="H14" s="15">
        <v>15</v>
      </c>
      <c r="I14" s="16">
        <v>2</v>
      </c>
      <c r="J14" s="17" t="s">
        <v>103</v>
      </c>
      <c r="K14" s="81">
        <f t="shared" si="1"/>
        <v>4</v>
      </c>
      <c r="L14" s="1" t="s">
        <v>131</v>
      </c>
    </row>
    <row r="15" spans="1:12" ht="14.25">
      <c r="A15" s="35" t="s">
        <v>14</v>
      </c>
      <c r="B15" s="31" t="s">
        <v>68</v>
      </c>
      <c r="C15" s="13">
        <f t="shared" si="0"/>
        <v>60</v>
      </c>
      <c r="D15" s="14">
        <v>30</v>
      </c>
      <c r="E15" s="15"/>
      <c r="F15" s="12">
        <v>2</v>
      </c>
      <c r="G15" s="14"/>
      <c r="H15" s="15">
        <v>30</v>
      </c>
      <c r="I15" s="16">
        <v>2</v>
      </c>
      <c r="J15" s="17" t="s">
        <v>41</v>
      </c>
      <c r="K15" s="81">
        <f t="shared" si="1"/>
        <v>4</v>
      </c>
      <c r="L15" s="18" t="s">
        <v>93</v>
      </c>
    </row>
    <row r="16" spans="1:12" ht="14.25">
      <c r="A16" s="35" t="s">
        <v>15</v>
      </c>
      <c r="B16" s="31" t="s">
        <v>52</v>
      </c>
      <c r="C16" s="13">
        <f t="shared" si="0"/>
        <v>30</v>
      </c>
      <c r="D16" s="29"/>
      <c r="E16" s="30">
        <v>30</v>
      </c>
      <c r="F16" s="31">
        <v>2</v>
      </c>
      <c r="G16" s="14"/>
      <c r="H16" s="15"/>
      <c r="I16" s="16"/>
      <c r="J16" s="17" t="s">
        <v>103</v>
      </c>
      <c r="K16" s="81">
        <f t="shared" si="1"/>
        <v>2</v>
      </c>
      <c r="L16" s="18" t="s">
        <v>89</v>
      </c>
    </row>
    <row r="17" spans="1:12" ht="28.5">
      <c r="A17" s="35" t="s">
        <v>16</v>
      </c>
      <c r="B17" s="66" t="s">
        <v>69</v>
      </c>
      <c r="C17" s="13">
        <f t="shared" si="0"/>
        <v>30</v>
      </c>
      <c r="D17" s="35"/>
      <c r="E17" s="76"/>
      <c r="F17" s="77"/>
      <c r="G17" s="35"/>
      <c r="H17" s="76">
        <v>30</v>
      </c>
      <c r="I17" s="78">
        <v>2</v>
      </c>
      <c r="J17" s="79" t="s">
        <v>41</v>
      </c>
      <c r="K17" s="82">
        <f t="shared" si="1"/>
        <v>2</v>
      </c>
      <c r="L17" s="80" t="s">
        <v>94</v>
      </c>
    </row>
    <row r="18" spans="1:12" ht="14.25">
      <c r="A18" s="35" t="s">
        <v>17</v>
      </c>
      <c r="B18" s="31" t="s">
        <v>70</v>
      </c>
      <c r="C18" s="13">
        <f t="shared" si="0"/>
        <v>180</v>
      </c>
      <c r="D18" s="14"/>
      <c r="E18" s="15">
        <v>90</v>
      </c>
      <c r="F18" s="12">
        <v>3</v>
      </c>
      <c r="G18" s="14"/>
      <c r="H18" s="15">
        <v>90</v>
      </c>
      <c r="I18" s="16">
        <v>7</v>
      </c>
      <c r="J18" s="17" t="s">
        <v>103</v>
      </c>
      <c r="K18" s="81">
        <f t="shared" si="1"/>
        <v>10</v>
      </c>
      <c r="L18" s="18" t="s">
        <v>90</v>
      </c>
    </row>
    <row r="19" spans="1:12" ht="14.25">
      <c r="A19" s="35" t="s">
        <v>18</v>
      </c>
      <c r="B19" s="31" t="s">
        <v>38</v>
      </c>
      <c r="C19" s="13">
        <f t="shared" si="0"/>
        <v>180</v>
      </c>
      <c r="D19" s="14"/>
      <c r="E19" s="15">
        <v>90</v>
      </c>
      <c r="F19" s="12">
        <v>3</v>
      </c>
      <c r="G19" s="14"/>
      <c r="H19" s="15">
        <v>90</v>
      </c>
      <c r="I19" s="16">
        <v>7</v>
      </c>
      <c r="J19" s="17" t="s">
        <v>103</v>
      </c>
      <c r="K19" s="81">
        <f t="shared" si="1"/>
        <v>10</v>
      </c>
      <c r="L19" s="18" t="s">
        <v>132</v>
      </c>
    </row>
    <row r="20" spans="1:12" ht="14.25">
      <c r="A20" s="35" t="s">
        <v>23</v>
      </c>
      <c r="B20" s="31" t="s">
        <v>76</v>
      </c>
      <c r="C20" s="13">
        <f t="shared" si="0"/>
        <v>30</v>
      </c>
      <c r="D20" s="14"/>
      <c r="E20" s="15"/>
      <c r="F20" s="12"/>
      <c r="G20" s="14"/>
      <c r="H20" s="15">
        <v>30</v>
      </c>
      <c r="I20" s="16">
        <v>2</v>
      </c>
      <c r="J20" s="17" t="s">
        <v>41</v>
      </c>
      <c r="K20" s="81">
        <f t="shared" si="1"/>
        <v>2</v>
      </c>
      <c r="L20" s="1" t="s">
        <v>133</v>
      </c>
    </row>
    <row r="21" spans="1:12" ht="14.25">
      <c r="A21" s="35" t="s">
        <v>24</v>
      </c>
      <c r="B21" s="31" t="s">
        <v>75</v>
      </c>
      <c r="C21" s="13">
        <f t="shared" si="0"/>
        <v>30</v>
      </c>
      <c r="D21" s="14"/>
      <c r="E21" s="15">
        <v>30</v>
      </c>
      <c r="F21" s="12">
        <v>2</v>
      </c>
      <c r="G21" s="14"/>
      <c r="H21" s="15"/>
      <c r="I21" s="16"/>
      <c r="J21" s="17" t="s">
        <v>41</v>
      </c>
      <c r="K21" s="81">
        <f t="shared" si="1"/>
        <v>2</v>
      </c>
      <c r="L21" s="18" t="s">
        <v>95</v>
      </c>
    </row>
    <row r="22" spans="1:12" ht="14.25">
      <c r="A22" s="35" t="s">
        <v>25</v>
      </c>
      <c r="B22" s="12" t="s">
        <v>71</v>
      </c>
      <c r="C22" s="13">
        <f t="shared" si="0"/>
        <v>30</v>
      </c>
      <c r="D22" s="14"/>
      <c r="E22" s="15">
        <v>15</v>
      </c>
      <c r="F22" s="12">
        <v>2</v>
      </c>
      <c r="G22" s="14"/>
      <c r="H22" s="15">
        <v>15</v>
      </c>
      <c r="I22" s="16">
        <v>4</v>
      </c>
      <c r="J22" s="17" t="s">
        <v>72</v>
      </c>
      <c r="K22" s="81">
        <f t="shared" si="1"/>
        <v>6</v>
      </c>
      <c r="L22" s="18" t="s">
        <v>78</v>
      </c>
    </row>
    <row r="23" spans="1:12" ht="14.25">
      <c r="A23" s="35" t="s">
        <v>26</v>
      </c>
      <c r="B23" s="12" t="s">
        <v>73</v>
      </c>
      <c r="C23" s="13">
        <f t="shared" si="0"/>
        <v>60</v>
      </c>
      <c r="D23" s="14"/>
      <c r="E23" s="15">
        <v>30</v>
      </c>
      <c r="F23" s="12">
        <v>2</v>
      </c>
      <c r="G23" s="14"/>
      <c r="H23" s="15">
        <v>30</v>
      </c>
      <c r="I23" s="16">
        <v>2</v>
      </c>
      <c r="J23" s="17" t="s">
        <v>41</v>
      </c>
      <c r="K23" s="81">
        <f t="shared" si="1"/>
        <v>4</v>
      </c>
      <c r="L23" s="18" t="s">
        <v>79</v>
      </c>
    </row>
    <row r="24" spans="1:12" ht="15" thickBot="1">
      <c r="A24" s="35" t="s">
        <v>27</v>
      </c>
      <c r="B24" s="67" t="s">
        <v>80</v>
      </c>
      <c r="C24" s="73" t="s">
        <v>74</v>
      </c>
      <c r="D24" s="14"/>
      <c r="E24" s="74" t="s">
        <v>74</v>
      </c>
      <c r="F24" s="12">
        <v>5</v>
      </c>
      <c r="G24" s="14"/>
      <c r="H24" s="15"/>
      <c r="I24" s="16"/>
      <c r="J24" s="17" t="s">
        <v>108</v>
      </c>
      <c r="K24" s="81">
        <f t="shared" si="1"/>
        <v>5</v>
      </c>
      <c r="L24" s="96" t="s">
        <v>81</v>
      </c>
    </row>
    <row r="25" spans="1:13" ht="15.75" thickBot="1">
      <c r="A25" s="45"/>
      <c r="B25" s="46" t="s">
        <v>19</v>
      </c>
      <c r="C25" s="47">
        <f aca="true" t="shared" si="2" ref="C25:I25">SUM(C11:C24)</f>
        <v>840</v>
      </c>
      <c r="D25" s="93">
        <f t="shared" si="2"/>
        <v>105</v>
      </c>
      <c r="E25" s="49">
        <f t="shared" si="2"/>
        <v>360</v>
      </c>
      <c r="F25" s="51">
        <f t="shared" si="2"/>
        <v>30</v>
      </c>
      <c r="G25" s="93">
        <f t="shared" si="2"/>
        <v>30</v>
      </c>
      <c r="H25" s="49">
        <f t="shared" si="2"/>
        <v>345</v>
      </c>
      <c r="I25" s="92">
        <f t="shared" si="2"/>
        <v>30</v>
      </c>
      <c r="J25" s="52" t="s">
        <v>20</v>
      </c>
      <c r="K25" s="86">
        <f>SUM(K11:K24)</f>
        <v>60</v>
      </c>
      <c r="L25" s="95"/>
      <c r="M25" s="88">
        <f>SUM(D25:E25,G25:H25)</f>
        <v>840</v>
      </c>
    </row>
  </sheetData>
  <sheetProtection/>
  <mergeCells count="8">
    <mergeCell ref="L8:L10"/>
    <mergeCell ref="D9:F9"/>
    <mergeCell ref="G9:I9"/>
    <mergeCell ref="A8:B10"/>
    <mergeCell ref="C8:C10"/>
    <mergeCell ref="D8:I8"/>
    <mergeCell ref="J8:J10"/>
    <mergeCell ref="K8:K10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AS</cp:lastModifiedBy>
  <cp:lastPrinted>2016-10-04T12:40:53Z</cp:lastPrinted>
  <dcterms:created xsi:type="dcterms:W3CDTF">2012-08-05T00:11:12Z</dcterms:created>
  <dcterms:modified xsi:type="dcterms:W3CDTF">2019-12-17T11:55:47Z</dcterms:modified>
  <cp:category/>
  <cp:version/>
  <cp:contentType/>
  <cp:contentStatus/>
</cp:coreProperties>
</file>