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0" windowWidth="16605" windowHeight="9435" activeTab="0"/>
  </bookViews>
  <sheets>
    <sheet name="I rok" sheetId="1" r:id="rId1"/>
    <sheet name="II rok" sheetId="2" r:id="rId2"/>
    <sheet name="III rok" sheetId="3" r:id="rId3"/>
  </sheets>
  <definedNames>
    <definedName name="_xlnm.Print_Area" localSheetId="0">'I rok'!$A$1:$M$34</definedName>
    <definedName name="_xlnm.Print_Area" localSheetId="1">'II rok'!$A$1:$M$26</definedName>
    <definedName name="_xlnm.Print_Area" localSheetId="2">'III rok'!$A$1:$M$26</definedName>
  </definedNames>
  <calcPr fullCalcOnLoad="1"/>
</workbook>
</file>

<file path=xl/sharedStrings.xml><?xml version="1.0" encoding="utf-8"?>
<sst xmlns="http://schemas.openxmlformats.org/spreadsheetml/2006/main" count="221" uniqueCount="138">
  <si>
    <t>Przedmiot</t>
  </si>
  <si>
    <t xml:space="preserve">Ilość godzin </t>
  </si>
  <si>
    <t>Semestr</t>
  </si>
  <si>
    <t>Forma zaliczenia</t>
  </si>
  <si>
    <t>Pkt. ECTS razem</t>
  </si>
  <si>
    <t>I</t>
  </si>
  <si>
    <t>II</t>
  </si>
  <si>
    <t>w</t>
  </si>
  <si>
    <t>ćw./k</t>
  </si>
  <si>
    <t>ECTS</t>
  </si>
  <si>
    <t>1.  </t>
  </si>
  <si>
    <t>2.  </t>
  </si>
  <si>
    <t>3.  </t>
  </si>
  <si>
    <t>4.  </t>
  </si>
  <si>
    <t>5.  </t>
  </si>
  <si>
    <t>6.  </t>
  </si>
  <si>
    <t>7.  </t>
  </si>
  <si>
    <t>8.  </t>
  </si>
  <si>
    <t>9.  </t>
  </si>
  <si>
    <t>RAZEM</t>
  </si>
  <si>
    <t>---</t>
  </si>
  <si>
    <t>Plan trzyletnich studiów stacjonarnych pierwszego stopnia</t>
  </si>
  <si>
    <t>10.  </t>
  </si>
  <si>
    <t>11.  </t>
  </si>
  <si>
    <t>12.  </t>
  </si>
  <si>
    <t>13.  </t>
  </si>
  <si>
    <t>14.  </t>
  </si>
  <si>
    <t>Historia literatury rosyjskiej</t>
  </si>
  <si>
    <t>Gramatyka współczesnego języka rosyjskiego</t>
  </si>
  <si>
    <t>Wstęp do językoznawstwa</t>
  </si>
  <si>
    <t>Filozofia</t>
  </si>
  <si>
    <t>Praktyczna nauka języka rosyjskiego</t>
  </si>
  <si>
    <t>Historia Rosji</t>
  </si>
  <si>
    <t>W-F</t>
  </si>
  <si>
    <t>Gramatyka współczesnego języka ukraińskiego</t>
  </si>
  <si>
    <t>Praktyczna nauka języka ukraińskiego</t>
  </si>
  <si>
    <t>Historia Ukrainy</t>
  </si>
  <si>
    <t>zal. z oceną</t>
  </si>
  <si>
    <t xml:space="preserve">zal. z oceną </t>
  </si>
  <si>
    <t>1.</t>
  </si>
  <si>
    <t>2.</t>
  </si>
  <si>
    <t>Historia literatury ukraińskiej</t>
  </si>
  <si>
    <t xml:space="preserve">Praktyczna nauka języka rosyjskiego  </t>
  </si>
  <si>
    <t>III</t>
  </si>
  <si>
    <t>IV</t>
  </si>
  <si>
    <t xml:space="preserve">Gramatyka współczesnego języka  rosyjskiego </t>
  </si>
  <si>
    <t xml:space="preserve">Lektorat języka zachodnioeuropejskiego </t>
  </si>
  <si>
    <t>Kod USOS</t>
  </si>
  <si>
    <t>I rok - filologia rosyjska z filologią ukraińską</t>
  </si>
  <si>
    <t xml:space="preserve"> I rok - </t>
  </si>
  <si>
    <t xml:space="preserve">II rok - </t>
  </si>
  <si>
    <t>III rok -</t>
  </si>
  <si>
    <t>II rok - filologia rosyjska z filologią ukraińską</t>
  </si>
  <si>
    <t>III rok - filologia rosyjska z filologią ukraińską</t>
  </si>
  <si>
    <t>V</t>
  </si>
  <si>
    <t>VI</t>
  </si>
  <si>
    <t xml:space="preserve">Gramatyka współczesnego języka rosyjskiego </t>
  </si>
  <si>
    <t>Historia języka rosyjskiego</t>
  </si>
  <si>
    <t>Językoznawstwo konfrontatywne polsko-rosyjskie</t>
  </si>
  <si>
    <t xml:space="preserve">Praktyczna nauka języka rosyjskiego </t>
  </si>
  <si>
    <t>Seminarium licencjackie</t>
  </si>
  <si>
    <t>egz. lic.</t>
  </si>
  <si>
    <t>Zajęcia specjalizacyjne</t>
  </si>
  <si>
    <t>150h</t>
  </si>
  <si>
    <t>Warsztaty tłumaczeniowe ustne</t>
  </si>
  <si>
    <t>Warsztaty tłumaczeniowe pisemne</t>
  </si>
  <si>
    <t>pracy, ochronę przeciwpożarową, elementy prawa pracy.</t>
  </si>
  <si>
    <t>09-SL-12/22</t>
  </si>
  <si>
    <t xml:space="preserve">09-ZSLIC-12/22 </t>
  </si>
  <si>
    <t>Praktyka zawodowa</t>
  </si>
  <si>
    <t>09-PAZAW-11</t>
  </si>
  <si>
    <t>9.</t>
  </si>
  <si>
    <t>10.</t>
  </si>
  <si>
    <t>11.</t>
  </si>
  <si>
    <t>12.</t>
  </si>
  <si>
    <t xml:space="preserve">09-PNJR-36/46 </t>
  </si>
  <si>
    <t>09-LJZ-44</t>
  </si>
  <si>
    <t xml:space="preserve">09-PNJR-56/66 </t>
  </si>
  <si>
    <t xml:space="preserve">09-GWJR-56/66 </t>
  </si>
  <si>
    <t xml:space="preserve">09-HJR-12/22 </t>
  </si>
  <si>
    <t>09-JKPR-11</t>
  </si>
  <si>
    <t>09-WTŁUMUS-11</t>
  </si>
  <si>
    <t>3.</t>
  </si>
  <si>
    <t>4.</t>
  </si>
  <si>
    <t>5.</t>
  </si>
  <si>
    <t>6.</t>
  </si>
  <si>
    <t>7.</t>
  </si>
  <si>
    <t>8.</t>
  </si>
  <si>
    <t>egzamin</t>
  </si>
  <si>
    <r>
      <t xml:space="preserve">Studentów obowiązuje zaliczenie kursu </t>
    </r>
    <r>
      <rPr>
        <b/>
        <sz val="11"/>
        <color indexed="8"/>
        <rFont val="Arial"/>
        <family val="2"/>
      </rPr>
      <t>"Edukacja Informacyjna i Źródłowa"</t>
    </r>
    <r>
      <rPr>
        <sz val="11"/>
        <color indexed="8"/>
        <rFont val="Arial"/>
        <family val="2"/>
      </rPr>
      <t xml:space="preserve"> w ilości 2 godzin w czasie I roku studiów.</t>
    </r>
  </si>
  <si>
    <r>
      <t xml:space="preserve">Studenci zobowiązani są do zaliczenia na I roku </t>
    </r>
    <r>
      <rPr>
        <b/>
        <sz val="11"/>
        <color indexed="8"/>
        <rFont val="Arial"/>
        <family val="2"/>
      </rPr>
      <t>"Szkolenia BHP"</t>
    </r>
    <r>
      <rPr>
        <sz val="11"/>
        <color indexed="8"/>
        <rFont val="Arial"/>
        <family val="2"/>
      </rPr>
      <t xml:space="preserve"> w wymiarze 4 godzin na platformie Moodle, obejmującego pierwszą pomoc, bezpieczeństwo i higienę</t>
    </r>
  </si>
  <si>
    <t>zaliczenie</t>
  </si>
  <si>
    <t xml:space="preserve">09-PNJR-16/26 </t>
  </si>
  <si>
    <t>09-GWJR-16/26</t>
  </si>
  <si>
    <t xml:space="preserve">09-HLROS-15/25 </t>
  </si>
  <si>
    <t>09-WDOJ-11</t>
  </si>
  <si>
    <t>09-FIL-12/22</t>
  </si>
  <si>
    <t>09-HROS-11</t>
  </si>
  <si>
    <t xml:space="preserve">09-PNJUA-16/26 </t>
  </si>
  <si>
    <t>09-GWJUA-15</t>
  </si>
  <si>
    <t>09-HUA-11</t>
  </si>
  <si>
    <t>09-FPUA1-11</t>
  </si>
  <si>
    <t xml:space="preserve">09-HLROS-55 </t>
  </si>
  <si>
    <t>09-GWJUA-45/55</t>
  </si>
  <si>
    <t xml:space="preserve">09-PNJUA-56/66 </t>
  </si>
  <si>
    <t>09-WTŁUM-11</t>
  </si>
  <si>
    <t>09-HLUA-33</t>
  </si>
  <si>
    <t>Propozycja zmian w planie trzyletnich studiów stacjonarnych pierwszego stopnia</t>
  </si>
  <si>
    <t>egz.</t>
  </si>
  <si>
    <t xml:space="preserve">egz. po III sem. </t>
  </si>
  <si>
    <r>
      <t xml:space="preserve">na rok akad. </t>
    </r>
    <r>
      <rPr>
        <b/>
        <u val="single"/>
        <sz val="11"/>
        <color indexed="12"/>
        <rFont val="Arial"/>
        <family val="2"/>
      </rPr>
      <t xml:space="preserve">2019/2020 </t>
    </r>
  </si>
  <si>
    <t>PROFIL OGÓLNOFILOLOGICZNY</t>
  </si>
  <si>
    <t>09-FPUA2-11</t>
  </si>
  <si>
    <t>09-FPUA3-11</t>
  </si>
  <si>
    <t>Przedmiot do wyboru III**</t>
  </si>
  <si>
    <r>
      <t xml:space="preserve">na rok akad. </t>
    </r>
    <r>
      <rPr>
        <b/>
        <u val="single"/>
        <sz val="11"/>
        <color indexed="12"/>
        <rFont val="Arial"/>
        <family val="2"/>
      </rPr>
      <t>2019/2020</t>
    </r>
  </si>
  <si>
    <r>
      <t xml:space="preserve">zal. z oceną (po I sem.) </t>
    </r>
    <r>
      <rPr>
        <b/>
        <sz val="10"/>
        <color indexed="8"/>
        <rFont val="Arial"/>
        <family val="2"/>
      </rPr>
      <t>egzamin</t>
    </r>
    <r>
      <rPr>
        <sz val="10"/>
        <color indexed="8"/>
        <rFont val="Arial"/>
        <family val="2"/>
      </rPr>
      <t xml:space="preserve"> (po II sem.)</t>
    </r>
  </si>
  <si>
    <t>zaliczenie z oceną</t>
  </si>
  <si>
    <t>Lektorat języka zachodnioeuropejskiego*</t>
  </si>
  <si>
    <t>09-LZJ-14/44</t>
  </si>
  <si>
    <t>Przedmiot do wyboru I**</t>
  </si>
  <si>
    <t>RAZEM (łączna ilość godzin i ECTS na I roku)</t>
  </si>
  <si>
    <t>Ilość punktów ECTS w ramach zajęć do wyboru</t>
  </si>
  <si>
    <t xml:space="preserve">   * Lektorat języka zachodnioeuropejskiego: do wyboru język angielski lub inny język zachodnioeuropejski (z oferty dydaktycznej Wydziału Neofilologii)</t>
  </si>
  <si>
    <t xml:space="preserve">   ** Przedmiot do wyboru z obszaru literaturoznawczego lub językoznawczego (szczegółowy wykaz przedmiotów do wyboru jest dostępny na stronie internetowej www.ifros.home.amu.edu.pl)</t>
  </si>
  <si>
    <t>Podsumowanie (łącznia ilość godzin I-III rok):</t>
  </si>
  <si>
    <r>
      <t xml:space="preserve">Łączna ilość punktów ECTS: </t>
    </r>
    <r>
      <rPr>
        <b/>
        <sz val="11"/>
        <rFont val="Arial"/>
        <family val="2"/>
      </rPr>
      <t>180 ECTS</t>
    </r>
    <r>
      <rPr>
        <sz val="11"/>
        <rFont val="Arial"/>
        <family val="2"/>
      </rPr>
      <t xml:space="preserve">, w tym ilość ECTS od uzyskania w ramach przedmiotów wyboru: </t>
    </r>
    <r>
      <rPr>
        <b/>
        <sz val="11"/>
        <rFont val="Arial"/>
        <family val="2"/>
      </rPr>
      <t>54 ECTS</t>
    </r>
  </si>
  <si>
    <r>
      <t>Kierunek "Filologia"; specjalność "</t>
    </r>
    <r>
      <rPr>
        <b/>
        <sz val="12"/>
        <color indexed="8"/>
        <rFont val="Arial"/>
        <family val="2"/>
      </rPr>
      <t>filologia rosyjska z filologią ukraińską"</t>
    </r>
  </si>
  <si>
    <t>Kierunek "Filologia wschodniosłowiańska"; specjalność "filologia rosyjska z filologią ukraińską"</t>
  </si>
  <si>
    <t>Przedmiot do wyboru II**</t>
  </si>
  <si>
    <t xml:space="preserve">09-HLROS-35/45 </t>
  </si>
  <si>
    <t xml:space="preserve">09-HLUA-13/23 </t>
  </si>
  <si>
    <t xml:space="preserve">09-GWJR-36/46 </t>
  </si>
  <si>
    <t xml:space="preserve">09-GWJUA-25/35 </t>
  </si>
  <si>
    <t xml:space="preserve">09-PNJUA-36/46 </t>
  </si>
  <si>
    <t xml:space="preserve">09-LJZ-34/44 </t>
  </si>
  <si>
    <r>
      <rPr>
        <b/>
        <sz val="10.5"/>
        <color indexed="56"/>
        <rFont val="Arial"/>
        <family val="2"/>
      </rPr>
      <t>Przedmiot do wyboru II</t>
    </r>
    <r>
      <rPr>
        <sz val="10.5"/>
        <color indexed="56"/>
        <rFont val="Arial"/>
        <family val="2"/>
      </rPr>
      <t>:</t>
    </r>
    <r>
      <rPr>
        <i/>
        <sz val="10.5"/>
        <color indexed="56"/>
        <rFont val="Arial"/>
        <family val="2"/>
      </rPr>
      <t xml:space="preserve"> </t>
    </r>
    <r>
      <rPr>
        <sz val="10.5"/>
        <color indexed="56"/>
        <rFont val="Arial"/>
        <family val="2"/>
      </rPr>
      <t xml:space="preserve"> Gramatyka języka staro-cerkiewno-słowiańskiego lub Komparatystyka literacko-kulturowa</t>
    </r>
  </si>
  <si>
    <r>
      <rPr>
        <b/>
        <sz val="10.5"/>
        <color indexed="56"/>
        <rFont val="Arial"/>
        <family val="2"/>
      </rPr>
      <t>Przedmiot do wyboru III</t>
    </r>
    <r>
      <rPr>
        <sz val="10.5"/>
        <color indexed="56"/>
        <rFont val="Arial"/>
        <family val="2"/>
      </rPr>
      <t>:</t>
    </r>
    <r>
      <rPr>
        <i/>
        <sz val="10.5"/>
        <color indexed="56"/>
        <rFont val="Arial"/>
        <family val="2"/>
      </rPr>
      <t xml:space="preserve"> </t>
    </r>
    <r>
      <rPr>
        <sz val="10.5"/>
        <color indexed="56"/>
        <rFont val="Arial"/>
        <family val="2"/>
      </rPr>
      <t xml:space="preserve"> Dzieje Prawosławia Słowian Wschodnich w tradycji Kijowsko-Moskiewskiej lub Modernizm w dziejach ukraińskiej literatury i kultury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</si>
</sst>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12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0.5"/>
      <color indexed="56"/>
      <name val="Arial"/>
      <family val="2"/>
    </font>
    <font>
      <b/>
      <sz val="10.5"/>
      <color indexed="56"/>
      <name val="Arial"/>
      <family val="2"/>
    </font>
    <font>
      <i/>
      <sz val="10.5"/>
      <color indexed="5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2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2"/>
      <color indexed="8"/>
      <name val="Calibri"/>
      <family val="2"/>
    </font>
    <font>
      <b/>
      <sz val="11"/>
      <color indexed="12"/>
      <name val="Arial"/>
      <family val="2"/>
    </font>
    <font>
      <sz val="11"/>
      <color indexed="18"/>
      <name val="Arial"/>
      <family val="2"/>
    </font>
    <font>
      <sz val="11"/>
      <color indexed="10"/>
      <name val="Arial"/>
      <family val="2"/>
    </font>
    <font>
      <sz val="11"/>
      <color indexed="56"/>
      <name val="Arial"/>
      <family val="2"/>
    </font>
    <font>
      <b/>
      <sz val="12"/>
      <color indexed="8"/>
      <name val="Czcionka tekstu podstawowego"/>
      <family val="2"/>
    </font>
    <font>
      <b/>
      <sz val="14"/>
      <color indexed="17"/>
      <name val="Arial"/>
      <family val="2"/>
    </font>
    <font>
      <b/>
      <sz val="14"/>
      <color indexed="17"/>
      <name val="Calibri"/>
      <family val="2"/>
    </font>
    <font>
      <b/>
      <sz val="14"/>
      <color indexed="17"/>
      <name val="Czcionka tekstu podstawowego"/>
      <family val="2"/>
    </font>
    <font>
      <sz val="14"/>
      <color indexed="17"/>
      <name val="Arial"/>
      <family val="2"/>
    </font>
    <font>
      <b/>
      <sz val="11"/>
      <color indexed="56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CC"/>
      <name val="Arial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1"/>
      <color rgb="FF008000"/>
      <name val="Arial"/>
      <family val="2"/>
    </font>
    <font>
      <b/>
      <sz val="11"/>
      <color rgb="FF008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0"/>
      <name val="Arial"/>
      <family val="2"/>
    </font>
    <font>
      <b/>
      <sz val="12"/>
      <color theme="1"/>
      <name val="Calibri"/>
      <family val="2"/>
    </font>
    <font>
      <b/>
      <sz val="11"/>
      <color rgb="FF0000CC"/>
      <name val="Arial"/>
      <family val="2"/>
    </font>
    <font>
      <sz val="11"/>
      <color rgb="FF000066"/>
      <name val="Arial"/>
      <family val="2"/>
    </font>
    <font>
      <sz val="11"/>
      <color rgb="FFFF0000"/>
      <name val="Arial"/>
      <family val="2"/>
    </font>
    <font>
      <sz val="11"/>
      <color rgb="FF002060"/>
      <name val="Arial"/>
      <family val="2"/>
    </font>
    <font>
      <b/>
      <sz val="12"/>
      <color theme="1"/>
      <name val="Czcionka tekstu podstawowego"/>
      <family val="2"/>
    </font>
    <font>
      <b/>
      <sz val="14"/>
      <color rgb="FF006600"/>
      <name val="Arial"/>
      <family val="2"/>
    </font>
    <font>
      <b/>
      <sz val="14"/>
      <color rgb="FF006600"/>
      <name val="Calibri"/>
      <family val="2"/>
    </font>
    <font>
      <b/>
      <sz val="14"/>
      <color rgb="FF006600"/>
      <name val="Czcionka tekstu podstawowego"/>
      <family val="2"/>
    </font>
    <font>
      <sz val="14"/>
      <color rgb="FF006600"/>
      <name val="Arial"/>
      <family val="2"/>
    </font>
    <font>
      <sz val="10.5"/>
      <color rgb="FF002060"/>
      <name val="Arial"/>
      <family val="2"/>
    </font>
    <font>
      <b/>
      <sz val="11"/>
      <color rgb="FF00206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>
        <color indexed="63"/>
      </right>
      <top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 horizontal="right"/>
    </xf>
    <xf numFmtId="0" fontId="65" fillId="0" borderId="11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66" fillId="0" borderId="15" xfId="0" applyFont="1" applyBorder="1" applyAlignment="1">
      <alignment/>
    </xf>
    <xf numFmtId="0" fontId="66" fillId="0" borderId="16" xfId="0" applyFont="1" applyBorder="1" applyAlignment="1">
      <alignment/>
    </xf>
    <xf numFmtId="0" fontId="66" fillId="0" borderId="17" xfId="0" applyFont="1" applyBorder="1" applyAlignment="1">
      <alignment/>
    </xf>
    <xf numFmtId="0" fontId="66" fillId="0" borderId="18" xfId="0" applyFont="1" applyBorder="1" applyAlignment="1">
      <alignment/>
    </xf>
    <xf numFmtId="0" fontId="66" fillId="0" borderId="19" xfId="0" applyFont="1" applyBorder="1" applyAlignment="1">
      <alignment/>
    </xf>
    <xf numFmtId="0" fontId="66" fillId="0" borderId="20" xfId="0" applyFont="1" applyBorder="1" applyAlignment="1">
      <alignment/>
    </xf>
    <xf numFmtId="0" fontId="66" fillId="0" borderId="10" xfId="0" applyFont="1" applyBorder="1" applyAlignment="1">
      <alignment/>
    </xf>
    <xf numFmtId="0" fontId="66" fillId="0" borderId="21" xfId="0" applyFont="1" applyBorder="1" applyAlignment="1">
      <alignment/>
    </xf>
    <xf numFmtId="0" fontId="66" fillId="0" borderId="22" xfId="0" applyFont="1" applyBorder="1" applyAlignment="1">
      <alignment/>
    </xf>
    <xf numFmtId="0" fontId="66" fillId="0" borderId="23" xfId="0" applyFont="1" applyBorder="1" applyAlignment="1">
      <alignment/>
    </xf>
    <xf numFmtId="0" fontId="66" fillId="33" borderId="18" xfId="0" applyFont="1" applyFill="1" applyBorder="1" applyAlignment="1">
      <alignment/>
    </xf>
    <xf numFmtId="0" fontId="66" fillId="33" borderId="19" xfId="0" applyFont="1" applyFill="1" applyBorder="1" applyAlignment="1">
      <alignment/>
    </xf>
    <xf numFmtId="0" fontId="66" fillId="33" borderId="16" xfId="0" applyFont="1" applyFill="1" applyBorder="1" applyAlignment="1">
      <alignment/>
    </xf>
    <xf numFmtId="0" fontId="66" fillId="0" borderId="18" xfId="0" applyFont="1" applyBorder="1" applyAlignment="1">
      <alignment vertical="top"/>
    </xf>
    <xf numFmtId="0" fontId="66" fillId="0" borderId="24" xfId="0" applyFont="1" applyBorder="1" applyAlignment="1">
      <alignment/>
    </xf>
    <xf numFmtId="0" fontId="65" fillId="0" borderId="25" xfId="0" applyFont="1" applyBorder="1" applyAlignment="1">
      <alignment/>
    </xf>
    <xf numFmtId="0" fontId="69" fillId="0" borderId="0" xfId="0" applyFont="1" applyAlignment="1">
      <alignment/>
    </xf>
    <xf numFmtId="0" fontId="66" fillId="0" borderId="0" xfId="0" applyFont="1" applyFill="1" applyAlignment="1">
      <alignment/>
    </xf>
    <xf numFmtId="0" fontId="66" fillId="33" borderId="16" xfId="0" applyFont="1" applyFill="1" applyBorder="1" applyAlignment="1">
      <alignment wrapText="1"/>
    </xf>
    <xf numFmtId="0" fontId="66" fillId="0" borderId="16" xfId="0" applyFont="1" applyBorder="1" applyAlignment="1">
      <alignment wrapText="1"/>
    </xf>
    <xf numFmtId="0" fontId="66" fillId="33" borderId="21" xfId="0" applyFont="1" applyFill="1" applyBorder="1" applyAlignment="1">
      <alignment/>
    </xf>
    <xf numFmtId="0" fontId="2" fillId="0" borderId="26" xfId="0" applyFont="1" applyBorder="1" applyAlignment="1">
      <alignment/>
    </xf>
    <xf numFmtId="0" fontId="66" fillId="0" borderId="17" xfId="0" applyFont="1" applyBorder="1" applyAlignment="1">
      <alignment horizontal="right"/>
    </xf>
    <xf numFmtId="0" fontId="66" fillId="0" borderId="19" xfId="0" applyFont="1" applyBorder="1" applyAlignment="1">
      <alignment horizontal="right"/>
    </xf>
    <xf numFmtId="0" fontId="66" fillId="0" borderId="15" xfId="0" applyFont="1" applyBorder="1" applyAlignment="1">
      <alignment vertical="top"/>
    </xf>
    <xf numFmtId="0" fontId="66" fillId="0" borderId="17" xfId="0" applyFont="1" applyBorder="1" applyAlignment="1">
      <alignment vertical="top"/>
    </xf>
    <xf numFmtId="0" fontId="66" fillId="0" borderId="19" xfId="0" applyFont="1" applyBorder="1" applyAlignment="1">
      <alignment vertical="top"/>
    </xf>
    <xf numFmtId="0" fontId="66" fillId="0" borderId="16" xfId="0" applyFont="1" applyBorder="1" applyAlignment="1">
      <alignment vertical="top"/>
    </xf>
    <xf numFmtId="0" fontId="66" fillId="0" borderId="20" xfId="0" applyFont="1" applyBorder="1" applyAlignment="1">
      <alignment vertical="top"/>
    </xf>
    <xf numFmtId="0" fontId="66" fillId="0" borderId="10" xfId="0" applyFont="1" applyBorder="1" applyAlignment="1">
      <alignment vertical="top"/>
    </xf>
    <xf numFmtId="0" fontId="70" fillId="0" borderId="10" xfId="0" applyFont="1" applyBorder="1" applyAlignment="1">
      <alignment vertical="top"/>
    </xf>
    <xf numFmtId="0" fontId="66" fillId="0" borderId="27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71" fillId="0" borderId="11" xfId="0" applyFont="1" applyBorder="1" applyAlignment="1">
      <alignment horizontal="center"/>
    </xf>
    <xf numFmtId="0" fontId="71" fillId="0" borderId="12" xfId="0" applyFont="1" applyBorder="1" applyAlignment="1">
      <alignment horizontal="center"/>
    </xf>
    <xf numFmtId="0" fontId="71" fillId="0" borderId="13" xfId="0" applyFont="1" applyBorder="1" applyAlignment="1">
      <alignment horizontal="center"/>
    </xf>
    <xf numFmtId="0" fontId="71" fillId="0" borderId="14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34" borderId="0" xfId="0" applyFont="1" applyFill="1" applyAlignment="1">
      <alignment/>
    </xf>
    <xf numFmtId="0" fontId="0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0" xfId="0" applyFont="1" applyFill="1" applyAlignment="1">
      <alignment/>
    </xf>
    <xf numFmtId="0" fontId="60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 vertical="top"/>
    </xf>
    <xf numFmtId="0" fontId="60" fillId="0" borderId="0" xfId="0" applyFont="1" applyFill="1" applyAlignment="1">
      <alignment/>
    </xf>
    <xf numFmtId="0" fontId="72" fillId="34" borderId="0" xfId="0" applyFont="1" applyFill="1" applyAlignment="1">
      <alignment/>
    </xf>
    <xf numFmtId="0" fontId="72" fillId="0" borderId="0" xfId="0" applyFont="1" applyAlignment="1">
      <alignment/>
    </xf>
    <xf numFmtId="0" fontId="72" fillId="0" borderId="0" xfId="0" applyFont="1" applyFill="1" applyAlignment="1">
      <alignment/>
    </xf>
    <xf numFmtId="0" fontId="71" fillId="0" borderId="30" xfId="0" applyFont="1" applyBorder="1" applyAlignment="1">
      <alignment horizontal="right"/>
    </xf>
    <xf numFmtId="0" fontId="0" fillId="33" borderId="20" xfId="0" applyFont="1" applyFill="1" applyBorder="1" applyAlignment="1">
      <alignment wrapText="1"/>
    </xf>
    <xf numFmtId="0" fontId="73" fillId="0" borderId="20" xfId="0" applyFont="1" applyBorder="1" applyAlignment="1">
      <alignment/>
    </xf>
    <xf numFmtId="0" fontId="0" fillId="0" borderId="11" xfId="0" applyBorder="1" applyAlignment="1">
      <alignment vertical="top"/>
    </xf>
    <xf numFmtId="0" fontId="73" fillId="0" borderId="14" xfId="0" applyFont="1" applyBorder="1" applyAlignment="1">
      <alignment/>
    </xf>
    <xf numFmtId="0" fontId="71" fillId="0" borderId="31" xfId="0" applyFont="1" applyBorder="1" applyAlignment="1">
      <alignment horizontal="center"/>
    </xf>
    <xf numFmtId="0" fontId="0" fillId="0" borderId="0" xfId="0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 horizontal="right"/>
    </xf>
    <xf numFmtId="0" fontId="66" fillId="34" borderId="0" xfId="0" applyFont="1" applyFill="1" applyAlignment="1">
      <alignment/>
    </xf>
    <xf numFmtId="0" fontId="65" fillId="0" borderId="11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66" fillId="0" borderId="15" xfId="0" applyFont="1" applyBorder="1" applyAlignment="1">
      <alignment/>
    </xf>
    <xf numFmtId="0" fontId="66" fillId="0" borderId="16" xfId="0" applyFont="1" applyBorder="1" applyAlignment="1">
      <alignment/>
    </xf>
    <xf numFmtId="0" fontId="66" fillId="0" borderId="17" xfId="0" applyFont="1" applyBorder="1" applyAlignment="1">
      <alignment/>
    </xf>
    <xf numFmtId="0" fontId="66" fillId="0" borderId="18" xfId="0" applyFont="1" applyBorder="1" applyAlignment="1">
      <alignment/>
    </xf>
    <xf numFmtId="0" fontId="66" fillId="0" borderId="19" xfId="0" applyFont="1" applyBorder="1" applyAlignment="1">
      <alignment/>
    </xf>
    <xf numFmtId="0" fontId="66" fillId="0" borderId="20" xfId="0" applyFont="1" applyBorder="1" applyAlignment="1">
      <alignment/>
    </xf>
    <xf numFmtId="0" fontId="70" fillId="0" borderId="10" xfId="0" applyFont="1" applyBorder="1" applyAlignment="1">
      <alignment/>
    </xf>
    <xf numFmtId="0" fontId="66" fillId="0" borderId="21" xfId="0" applyFont="1" applyBorder="1" applyAlignment="1">
      <alignment/>
    </xf>
    <xf numFmtId="0" fontId="66" fillId="0" borderId="22" xfId="0" applyFont="1" applyBorder="1" applyAlignment="1">
      <alignment/>
    </xf>
    <xf numFmtId="0" fontId="66" fillId="0" borderId="23" xfId="0" applyFont="1" applyBorder="1" applyAlignment="1">
      <alignment/>
    </xf>
    <xf numFmtId="0" fontId="6" fillId="0" borderId="16" xfId="0" applyFont="1" applyBorder="1" applyAlignment="1">
      <alignment/>
    </xf>
    <xf numFmtId="0" fontId="70" fillId="0" borderId="10" xfId="0" applyFont="1" applyBorder="1" applyAlignment="1" quotePrefix="1">
      <alignment/>
    </xf>
    <xf numFmtId="0" fontId="70" fillId="33" borderId="10" xfId="0" applyFont="1" applyFill="1" applyBorder="1" applyAlignment="1">
      <alignment/>
    </xf>
    <xf numFmtId="0" fontId="66" fillId="0" borderId="18" xfId="0" applyFont="1" applyBorder="1" applyAlignment="1">
      <alignment vertical="top"/>
    </xf>
    <xf numFmtId="0" fontId="6" fillId="0" borderId="19" xfId="0" applyFont="1" applyBorder="1" applyAlignment="1">
      <alignment/>
    </xf>
    <xf numFmtId="0" fontId="66" fillId="0" borderId="24" xfId="0" applyFont="1" applyBorder="1" applyAlignment="1">
      <alignment/>
    </xf>
    <xf numFmtId="0" fontId="65" fillId="0" borderId="32" xfId="0" applyFont="1" applyBorder="1" applyAlignment="1">
      <alignment horizontal="right"/>
    </xf>
    <xf numFmtId="0" fontId="65" fillId="0" borderId="24" xfId="0" applyFont="1" applyBorder="1" applyAlignment="1">
      <alignment/>
    </xf>
    <xf numFmtId="0" fontId="65" fillId="0" borderId="33" xfId="0" applyFont="1" applyBorder="1" applyAlignment="1">
      <alignment/>
    </xf>
    <xf numFmtId="0" fontId="65" fillId="0" borderId="32" xfId="0" applyFont="1" applyBorder="1" applyAlignment="1">
      <alignment/>
    </xf>
    <xf numFmtId="0" fontId="65" fillId="0" borderId="34" xfId="0" applyFont="1" applyBorder="1" applyAlignment="1">
      <alignment/>
    </xf>
    <xf numFmtId="0" fontId="65" fillId="0" borderId="25" xfId="0" applyFont="1" applyBorder="1" applyAlignment="1" quotePrefix="1">
      <alignment horizontal="right"/>
    </xf>
    <xf numFmtId="0" fontId="66" fillId="0" borderId="35" xfId="0" applyFont="1" applyBorder="1" applyAlignment="1" quotePrefix="1">
      <alignment horizontal="right"/>
    </xf>
    <xf numFmtId="0" fontId="65" fillId="0" borderId="0" xfId="0" applyFont="1" applyAlignment="1" quotePrefix="1">
      <alignment horizontal="right"/>
    </xf>
    <xf numFmtId="0" fontId="66" fillId="0" borderId="0" xfId="0" applyFont="1" applyAlignment="1" quotePrefix="1">
      <alignment horizontal="right"/>
    </xf>
    <xf numFmtId="0" fontId="65" fillId="0" borderId="0" xfId="0" applyFont="1" applyAlignment="1">
      <alignment horizontal="right"/>
    </xf>
    <xf numFmtId="0" fontId="66" fillId="0" borderId="0" xfId="0" applyFont="1" applyAlignment="1">
      <alignment horizontal="left"/>
    </xf>
    <xf numFmtId="0" fontId="69" fillId="34" borderId="0" xfId="0" applyFont="1" applyFill="1" applyAlignment="1">
      <alignment/>
    </xf>
    <xf numFmtId="0" fontId="65" fillId="0" borderId="36" xfId="0" applyFont="1" applyBorder="1" applyAlignment="1">
      <alignment horizontal="center"/>
    </xf>
    <xf numFmtId="0" fontId="74" fillId="0" borderId="0" xfId="0" applyFont="1" applyAlignment="1">
      <alignment horizontal="center"/>
    </xf>
    <xf numFmtId="0" fontId="66" fillId="0" borderId="18" xfId="0" applyFont="1" applyBorder="1" applyAlignment="1">
      <alignment horizontal="left" vertical="center"/>
    </xf>
    <xf numFmtId="0" fontId="67" fillId="33" borderId="16" xfId="0" applyFont="1" applyFill="1" applyBorder="1" applyAlignment="1">
      <alignment horizontal="left" vertical="center"/>
    </xf>
    <xf numFmtId="0" fontId="75" fillId="33" borderId="10" xfId="0" applyFont="1" applyFill="1" applyBorder="1" applyAlignment="1">
      <alignment/>
    </xf>
    <xf numFmtId="0" fontId="70" fillId="33" borderId="10" xfId="0" applyFont="1" applyFill="1" applyBorder="1" applyAlignment="1" quotePrefix="1">
      <alignment horizontal="left" vertical="center"/>
    </xf>
    <xf numFmtId="0" fontId="76" fillId="0" borderId="0" xfId="0" applyFont="1" applyAlignment="1">
      <alignment/>
    </xf>
    <xf numFmtId="0" fontId="6" fillId="33" borderId="16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6" xfId="0" applyFont="1" applyFill="1" applyBorder="1" applyAlignment="1">
      <alignment wrapText="1"/>
    </xf>
    <xf numFmtId="0" fontId="6" fillId="0" borderId="18" xfId="0" applyFont="1" applyBorder="1" applyAlignment="1">
      <alignment/>
    </xf>
    <xf numFmtId="0" fontId="6" fillId="0" borderId="20" xfId="0" applyFont="1" applyBorder="1" applyAlignment="1">
      <alignment/>
    </xf>
    <xf numFmtId="0" fontId="6" fillId="33" borderId="37" xfId="0" applyFont="1" applyFill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40" xfId="0" applyFont="1" applyBorder="1" applyAlignment="1">
      <alignment/>
    </xf>
    <xf numFmtId="0" fontId="67" fillId="0" borderId="16" xfId="0" applyFont="1" applyBorder="1" applyAlignment="1">
      <alignment/>
    </xf>
    <xf numFmtId="0" fontId="77" fillId="0" borderId="0" xfId="0" applyFont="1" applyAlignment="1">
      <alignment/>
    </xf>
    <xf numFmtId="0" fontId="66" fillId="0" borderId="41" xfId="0" applyFont="1" applyBorder="1" applyAlignment="1">
      <alignment horizontal="center"/>
    </xf>
    <xf numFmtId="0" fontId="2" fillId="33" borderId="42" xfId="0" applyFont="1" applyFill="1" applyBorder="1" applyAlignment="1">
      <alignment/>
    </xf>
    <xf numFmtId="0" fontId="67" fillId="0" borderId="0" xfId="0" applyFont="1" applyAlignment="1">
      <alignment wrapText="1"/>
    </xf>
    <xf numFmtId="0" fontId="9" fillId="33" borderId="18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78" fillId="0" borderId="0" xfId="0" applyFont="1" applyAlignment="1">
      <alignment/>
    </xf>
    <xf numFmtId="0" fontId="65" fillId="0" borderId="0" xfId="0" applyFont="1" applyAlignment="1">
      <alignment horizontal="left"/>
    </xf>
    <xf numFmtId="0" fontId="49" fillId="0" borderId="0" xfId="0" applyFont="1" applyAlignment="1">
      <alignment/>
    </xf>
    <xf numFmtId="0" fontId="67" fillId="0" borderId="43" xfId="0" applyFont="1" applyBorder="1" applyAlignment="1">
      <alignment/>
    </xf>
    <xf numFmtId="0" fontId="67" fillId="0" borderId="36" xfId="0" applyFont="1" applyBorder="1" applyAlignment="1">
      <alignment/>
    </xf>
    <xf numFmtId="0" fontId="79" fillId="0" borderId="43" xfId="0" applyFont="1" applyBorder="1" applyAlignment="1">
      <alignment horizontal="center"/>
    </xf>
    <xf numFmtId="0" fontId="6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80" fillId="0" borderId="0" xfId="0" applyFont="1" applyAlignment="1">
      <alignment/>
    </xf>
    <xf numFmtId="0" fontId="80" fillId="0" borderId="0" xfId="0" applyFont="1" applyAlignment="1">
      <alignment horizontal="left"/>
    </xf>
    <xf numFmtId="0" fontId="81" fillId="0" borderId="0" xfId="0" applyFont="1" applyAlignment="1">
      <alignment/>
    </xf>
    <xf numFmtId="0" fontId="6" fillId="0" borderId="0" xfId="0" applyFont="1" applyAlignment="1">
      <alignment/>
    </xf>
    <xf numFmtId="0" fontId="82" fillId="0" borderId="0" xfId="0" applyFont="1" applyAlignment="1">
      <alignment/>
    </xf>
    <xf numFmtId="0" fontId="75" fillId="33" borderId="17" xfId="0" applyFont="1" applyFill="1" applyBorder="1" applyAlignment="1">
      <alignment wrapText="1"/>
    </xf>
    <xf numFmtId="0" fontId="66" fillId="0" borderId="0" xfId="0" applyFont="1" applyAlignment="1">
      <alignment wrapText="1"/>
    </xf>
    <xf numFmtId="0" fontId="66" fillId="0" borderId="15" xfId="0" applyFont="1" applyBorder="1" applyAlignment="1">
      <alignment vertical="top"/>
    </xf>
    <xf numFmtId="0" fontId="66" fillId="0" borderId="16" xfId="0" applyFont="1" applyBorder="1" applyAlignment="1">
      <alignment vertical="top"/>
    </xf>
    <xf numFmtId="0" fontId="6" fillId="0" borderId="16" xfId="0" applyFont="1" applyBorder="1" applyAlignment="1">
      <alignment vertical="top" wrapText="1"/>
    </xf>
    <xf numFmtId="0" fontId="66" fillId="0" borderId="21" xfId="0" applyFont="1" applyBorder="1" applyAlignment="1">
      <alignment vertical="top"/>
    </xf>
    <xf numFmtId="0" fontId="11" fillId="0" borderId="44" xfId="0" applyFont="1" applyBorder="1" applyAlignment="1">
      <alignment/>
    </xf>
    <xf numFmtId="0" fontId="6" fillId="33" borderId="16" xfId="0" applyFont="1" applyFill="1" applyBorder="1" applyAlignment="1">
      <alignment vertical="top"/>
    </xf>
    <xf numFmtId="0" fontId="11" fillId="0" borderId="25" xfId="0" applyFont="1" applyBorder="1" applyAlignment="1">
      <alignment/>
    </xf>
    <xf numFmtId="0" fontId="72" fillId="0" borderId="0" xfId="0" applyFont="1" applyAlignment="1">
      <alignment horizontal="left"/>
    </xf>
    <xf numFmtId="0" fontId="83" fillId="0" borderId="0" xfId="0" applyFont="1" applyAlignment="1">
      <alignment/>
    </xf>
    <xf numFmtId="0" fontId="84" fillId="0" borderId="0" xfId="0" applyFont="1" applyAlignment="1">
      <alignment horizontal="left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 horizontal="right"/>
    </xf>
    <xf numFmtId="0" fontId="89" fillId="0" borderId="0" xfId="0" applyFont="1" applyAlignment="1">
      <alignment/>
    </xf>
    <xf numFmtId="0" fontId="89" fillId="0" borderId="0" xfId="0" applyFont="1" applyAlignment="1" quotePrefix="1">
      <alignment horizontal="right"/>
    </xf>
    <xf numFmtId="0" fontId="82" fillId="0" borderId="0" xfId="0" applyFont="1" applyAlignment="1">
      <alignment horizontal="left"/>
    </xf>
    <xf numFmtId="0" fontId="66" fillId="0" borderId="35" xfId="0" applyFont="1" applyBorder="1" applyAlignment="1">
      <alignment horizontal="center" vertical="center"/>
    </xf>
    <xf numFmtId="0" fontId="79" fillId="0" borderId="43" xfId="0" applyFont="1" applyBorder="1" applyAlignment="1">
      <alignment/>
    </xf>
    <xf numFmtId="0" fontId="66" fillId="0" borderId="45" xfId="0" applyFont="1" applyBorder="1" applyAlignment="1">
      <alignment/>
    </xf>
    <xf numFmtId="0" fontId="66" fillId="0" borderId="46" xfId="0" applyFont="1" applyBorder="1" applyAlignment="1">
      <alignment/>
    </xf>
    <xf numFmtId="0" fontId="66" fillId="0" borderId="47" xfId="0" applyFont="1" applyBorder="1" applyAlignment="1">
      <alignment/>
    </xf>
    <xf numFmtId="0" fontId="66" fillId="0" borderId="26" xfId="0" applyFont="1" applyBorder="1" applyAlignment="1">
      <alignment/>
    </xf>
    <xf numFmtId="0" fontId="70" fillId="0" borderId="26" xfId="0" applyFont="1" applyBorder="1" applyAlignment="1">
      <alignment/>
    </xf>
    <xf numFmtId="0" fontId="66" fillId="0" borderId="29" xfId="0" applyFont="1" applyBorder="1" applyAlignment="1">
      <alignment/>
    </xf>
    <xf numFmtId="0" fontId="66" fillId="0" borderId="48" xfId="0" applyFont="1" applyBorder="1" applyAlignment="1">
      <alignment/>
    </xf>
    <xf numFmtId="0" fontId="66" fillId="0" borderId="49" xfId="0" applyFont="1" applyBorder="1" applyAlignment="1">
      <alignment/>
    </xf>
    <xf numFmtId="0" fontId="66" fillId="0" borderId="44" xfId="0" applyFont="1" applyBorder="1" applyAlignment="1">
      <alignment/>
    </xf>
    <xf numFmtId="0" fontId="70" fillId="0" borderId="10" xfId="0" applyFont="1" applyBorder="1" applyAlignment="1">
      <alignment vertical="center" wrapText="1"/>
    </xf>
    <xf numFmtId="0" fontId="66" fillId="0" borderId="42" xfId="0" applyFont="1" applyBorder="1" applyAlignment="1">
      <alignment/>
    </xf>
    <xf numFmtId="0" fontId="66" fillId="0" borderId="11" xfId="0" applyFont="1" applyBorder="1" applyAlignment="1">
      <alignment/>
    </xf>
    <xf numFmtId="0" fontId="66" fillId="0" borderId="12" xfId="0" applyFont="1" applyBorder="1" applyAlignment="1">
      <alignment/>
    </xf>
    <xf numFmtId="0" fontId="66" fillId="0" borderId="14" xfId="0" applyFont="1" applyBorder="1" applyAlignment="1">
      <alignment/>
    </xf>
    <xf numFmtId="0" fontId="70" fillId="0" borderId="42" xfId="0" applyFont="1" applyBorder="1" applyAlignment="1">
      <alignment vertical="center" wrapText="1"/>
    </xf>
    <xf numFmtId="0" fontId="65" fillId="0" borderId="28" xfId="0" applyFont="1" applyBorder="1" applyAlignment="1">
      <alignment/>
    </xf>
    <xf numFmtId="0" fontId="65" fillId="0" borderId="35" xfId="0" applyFont="1" applyBorder="1" applyAlignment="1" quotePrefix="1">
      <alignment horizontal="right"/>
    </xf>
    <xf numFmtId="0" fontId="65" fillId="0" borderId="50" xfId="0" applyFont="1" applyBorder="1" applyAlignment="1">
      <alignment/>
    </xf>
    <xf numFmtId="0" fontId="70" fillId="0" borderId="35" xfId="0" applyFont="1" applyBorder="1" applyAlignment="1">
      <alignment/>
    </xf>
    <xf numFmtId="0" fontId="70" fillId="0" borderId="42" xfId="0" applyFont="1" applyBorder="1" applyAlignment="1">
      <alignment horizontal="left"/>
    </xf>
    <xf numFmtId="0" fontId="79" fillId="0" borderId="51" xfId="0" applyFont="1" applyBorder="1" applyAlignment="1">
      <alignment horizontal="right"/>
    </xf>
    <xf numFmtId="0" fontId="79" fillId="0" borderId="36" xfId="0" applyFont="1" applyBorder="1" applyAlignment="1">
      <alignment horizontal="right"/>
    </xf>
    <xf numFmtId="0" fontId="65" fillId="0" borderId="52" xfId="0" applyFont="1" applyBorder="1" applyAlignment="1">
      <alignment horizontal="left" vertical="distributed"/>
    </xf>
    <xf numFmtId="0" fontId="66" fillId="0" borderId="53" xfId="0" applyFont="1" applyBorder="1" applyAlignment="1">
      <alignment horizontal="left" vertical="distributed"/>
    </xf>
    <xf numFmtId="0" fontId="66" fillId="0" borderId="54" xfId="0" applyFont="1" applyBorder="1" applyAlignment="1">
      <alignment horizontal="left" vertical="distributed"/>
    </xf>
    <xf numFmtId="0" fontId="66" fillId="0" borderId="0" xfId="0" applyFont="1" applyAlignment="1">
      <alignment horizontal="left" vertical="distributed"/>
    </xf>
    <xf numFmtId="0" fontId="66" fillId="0" borderId="55" xfId="0" applyFont="1" applyBorder="1" applyAlignment="1">
      <alignment horizontal="left" vertical="distributed"/>
    </xf>
    <xf numFmtId="0" fontId="66" fillId="0" borderId="56" xfId="0" applyFont="1" applyBorder="1" applyAlignment="1">
      <alignment horizontal="left" vertical="distributed"/>
    </xf>
    <xf numFmtId="0" fontId="65" fillId="0" borderId="57" xfId="0" applyFont="1" applyBorder="1" applyAlignment="1">
      <alignment horizontal="center" vertical="center" wrapText="1"/>
    </xf>
    <xf numFmtId="0" fontId="66" fillId="0" borderId="58" xfId="0" applyFont="1" applyBorder="1" applyAlignment="1">
      <alignment horizontal="center" vertical="center" wrapText="1"/>
    </xf>
    <xf numFmtId="0" fontId="66" fillId="0" borderId="35" xfId="0" applyFont="1" applyBorder="1" applyAlignment="1">
      <alignment horizontal="center" vertical="center" wrapText="1"/>
    </xf>
    <xf numFmtId="0" fontId="65" fillId="35" borderId="59" xfId="0" applyFont="1" applyFill="1" applyBorder="1" applyAlignment="1">
      <alignment horizontal="center"/>
    </xf>
    <xf numFmtId="0" fontId="65" fillId="35" borderId="60" xfId="0" applyFont="1" applyFill="1" applyBorder="1" applyAlignment="1">
      <alignment horizontal="center"/>
    </xf>
    <xf numFmtId="0" fontId="66" fillId="35" borderId="60" xfId="0" applyFont="1" applyFill="1" applyBorder="1" applyAlignment="1">
      <alignment horizontal="center"/>
    </xf>
    <xf numFmtId="0" fontId="66" fillId="35" borderId="61" xfId="0" applyFont="1" applyFill="1" applyBorder="1" applyAlignment="1">
      <alignment horizontal="center"/>
    </xf>
    <xf numFmtId="0" fontId="65" fillId="0" borderId="57" xfId="0" applyFont="1" applyBorder="1" applyAlignment="1">
      <alignment horizontal="center" vertical="center"/>
    </xf>
    <xf numFmtId="0" fontId="66" fillId="0" borderId="58" xfId="0" applyFont="1" applyBorder="1" applyAlignment="1">
      <alignment horizontal="center" vertical="center"/>
    </xf>
    <xf numFmtId="0" fontId="65" fillId="36" borderId="62" xfId="0" applyFont="1" applyFill="1" applyBorder="1" applyAlignment="1">
      <alignment horizontal="center"/>
    </xf>
    <xf numFmtId="0" fontId="66" fillId="36" borderId="63" xfId="0" applyFont="1" applyFill="1" applyBorder="1" applyAlignment="1">
      <alignment/>
    </xf>
    <xf numFmtId="0" fontId="65" fillId="37" borderId="62" xfId="0" applyFont="1" applyFill="1" applyBorder="1" applyAlignment="1">
      <alignment horizontal="center"/>
    </xf>
    <xf numFmtId="0" fontId="66" fillId="37" borderId="63" xfId="0" applyFont="1" applyFill="1" applyBorder="1" applyAlignment="1">
      <alignment horizontal="center"/>
    </xf>
    <xf numFmtId="0" fontId="66" fillId="37" borderId="64" xfId="0" applyFont="1" applyFill="1" applyBorder="1" applyAlignment="1">
      <alignment horizontal="center"/>
    </xf>
    <xf numFmtId="0" fontId="65" fillId="0" borderId="53" xfId="0" applyFont="1" applyBorder="1" applyAlignment="1">
      <alignment horizontal="center" vertical="distributed"/>
    </xf>
    <xf numFmtId="0" fontId="66" fillId="0" borderId="0" xfId="0" applyFont="1" applyAlignment="1">
      <alignment horizontal="center" vertical="distributed"/>
    </xf>
    <xf numFmtId="0" fontId="66" fillId="0" borderId="56" xfId="0" applyFont="1" applyBorder="1" applyAlignment="1">
      <alignment horizontal="center" vertical="distributed"/>
    </xf>
    <xf numFmtId="0" fontId="71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71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71" fillId="0" borderId="52" xfId="0" applyFont="1" applyBorder="1" applyAlignment="1">
      <alignment horizontal="left" vertical="distributed"/>
    </xf>
    <xf numFmtId="0" fontId="0" fillId="0" borderId="65" xfId="0" applyFont="1" applyBorder="1" applyAlignment="1">
      <alignment horizontal="left" vertical="distributed"/>
    </xf>
    <xf numFmtId="0" fontId="0" fillId="0" borderId="54" xfId="0" applyFont="1" applyBorder="1" applyAlignment="1">
      <alignment horizontal="left" vertical="distributed"/>
    </xf>
    <xf numFmtId="0" fontId="0" fillId="0" borderId="66" xfId="0" applyFont="1" applyBorder="1" applyAlignment="1">
      <alignment horizontal="left" vertical="distributed"/>
    </xf>
    <xf numFmtId="0" fontId="0" fillId="0" borderId="55" xfId="0" applyFont="1" applyBorder="1" applyAlignment="1">
      <alignment horizontal="left" vertical="distributed"/>
    </xf>
    <xf numFmtId="0" fontId="0" fillId="0" borderId="50" xfId="0" applyFont="1" applyBorder="1" applyAlignment="1">
      <alignment horizontal="left" vertical="distributed"/>
    </xf>
    <xf numFmtId="0" fontId="71" fillId="35" borderId="60" xfId="0" applyFont="1" applyFill="1" applyBorder="1" applyAlignment="1">
      <alignment horizontal="center"/>
    </xf>
    <xf numFmtId="0" fontId="0" fillId="35" borderId="60" xfId="0" applyFont="1" applyFill="1" applyBorder="1" applyAlignment="1">
      <alignment horizontal="center"/>
    </xf>
    <xf numFmtId="0" fontId="0" fillId="35" borderId="61" xfId="0" applyFont="1" applyFill="1" applyBorder="1" applyAlignment="1">
      <alignment horizontal="center"/>
    </xf>
    <xf numFmtId="0" fontId="71" fillId="36" borderId="63" xfId="0" applyFont="1" applyFill="1" applyBorder="1" applyAlignment="1">
      <alignment horizontal="center"/>
    </xf>
    <xf numFmtId="0" fontId="0" fillId="36" borderId="63" xfId="0" applyFont="1" applyFill="1" applyBorder="1" applyAlignment="1">
      <alignment/>
    </xf>
    <xf numFmtId="0" fontId="71" fillId="37" borderId="62" xfId="0" applyFont="1" applyFill="1" applyBorder="1" applyAlignment="1">
      <alignment horizontal="center"/>
    </xf>
    <xf numFmtId="0" fontId="0" fillId="37" borderId="63" xfId="0" applyFont="1" applyFill="1" applyBorder="1" applyAlignment="1">
      <alignment horizontal="center"/>
    </xf>
    <xf numFmtId="0" fontId="0" fillId="37" borderId="64" xfId="0" applyFont="1" applyFill="1" applyBorder="1" applyAlignment="1">
      <alignment horizontal="center"/>
    </xf>
    <xf numFmtId="0" fontId="60" fillId="0" borderId="0" xfId="0" applyFont="1" applyFill="1" applyAlignment="1">
      <alignment horizontal="left"/>
    </xf>
    <xf numFmtId="0" fontId="66" fillId="0" borderId="35" xfId="0" applyFont="1" applyBorder="1" applyAlignment="1">
      <alignment horizontal="center" vertical="center"/>
    </xf>
    <xf numFmtId="0" fontId="66" fillId="36" borderId="63" xfId="0" applyFont="1" applyFill="1" applyBorder="1" applyAlignment="1">
      <alignment/>
    </xf>
    <xf numFmtId="0" fontId="66" fillId="0" borderId="0" xfId="0" applyFont="1" applyBorder="1" applyAlignment="1">
      <alignment horizontal="left" vertical="distributed"/>
    </xf>
    <xf numFmtId="0" fontId="65" fillId="0" borderId="65" xfId="0" applyFont="1" applyBorder="1" applyAlignment="1">
      <alignment horizontal="center" vertical="center" wrapText="1"/>
    </xf>
    <xf numFmtId="0" fontId="66" fillId="0" borderId="66" xfId="0" applyFont="1" applyBorder="1" applyAlignment="1">
      <alignment horizontal="center" vertical="center" wrapText="1"/>
    </xf>
    <xf numFmtId="0" fontId="66" fillId="0" borderId="5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view="pageBreakPreview" zoomScale="85" zoomScaleSheetLayoutView="85" zoomScalePageLayoutView="0" workbookViewId="0" topLeftCell="A3">
      <selection activeCell="C31" sqref="C31"/>
    </sheetView>
  </sheetViews>
  <sheetFormatPr defaultColWidth="8.796875" defaultRowHeight="14.25"/>
  <cols>
    <col min="1" max="1" width="3.8984375" style="3" customWidth="1"/>
    <col min="2" max="2" width="41.69921875" style="3" customWidth="1"/>
    <col min="3" max="3" width="10.19921875" style="3" customWidth="1"/>
    <col min="4" max="4" width="8.19921875" style="3" customWidth="1"/>
    <col min="5" max="8" width="9" style="3" customWidth="1"/>
    <col min="9" max="9" width="8.59765625" style="3" bestFit="1" customWidth="1"/>
    <col min="10" max="10" width="19.09765625" style="3" customWidth="1"/>
    <col min="11" max="11" width="7.69921875" style="3" customWidth="1"/>
    <col min="12" max="12" width="14.19921875" style="3" customWidth="1"/>
    <col min="13" max="16384" width="9" style="3" customWidth="1"/>
  </cols>
  <sheetData>
    <row r="1" spans="1:19" ht="15">
      <c r="A1" s="69" t="s">
        <v>21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ht="15">
      <c r="A2" s="71" t="s">
        <v>115</v>
      </c>
      <c r="B2" s="68"/>
      <c r="C2" s="68"/>
      <c r="D2" s="68"/>
      <c r="E2" s="68"/>
      <c r="F2" s="72"/>
      <c r="G2" s="72"/>
      <c r="H2" s="72"/>
      <c r="I2" s="72"/>
      <c r="J2" s="72"/>
      <c r="K2" s="72"/>
      <c r="L2" s="72"/>
      <c r="M2" s="68"/>
      <c r="N2" s="68"/>
      <c r="O2" s="68"/>
      <c r="P2" s="68"/>
      <c r="Q2" s="68"/>
      <c r="R2" s="68"/>
      <c r="S2" s="68"/>
    </row>
    <row r="3" spans="1:19" s="161" customFormat="1" ht="17.25" customHeight="1">
      <c r="A3" s="157" t="s">
        <v>128</v>
      </c>
      <c r="B3" s="158"/>
      <c r="C3" s="158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/>
      <c r="O3" s="160"/>
      <c r="P3" s="160"/>
      <c r="Q3" s="160"/>
      <c r="R3" s="160"/>
      <c r="S3" s="160"/>
    </row>
    <row r="4" spans="1:19" ht="15">
      <c r="A4" s="105" t="s">
        <v>48</v>
      </c>
      <c r="B4" s="73"/>
      <c r="C4" s="73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</row>
    <row r="6" spans="1:19" s="26" customFormat="1" ht="15.75" thickBot="1">
      <c r="A6" s="68"/>
      <c r="B6" s="68"/>
      <c r="C6" s="68"/>
      <c r="D6" s="68"/>
      <c r="E6" s="68"/>
      <c r="F6" s="68"/>
      <c r="G6" s="68"/>
      <c r="H6" s="68"/>
      <c r="I6" s="70"/>
      <c r="J6" s="68"/>
      <c r="K6" s="68"/>
      <c r="L6" s="68"/>
      <c r="M6" s="68"/>
      <c r="N6" s="68"/>
      <c r="O6" s="68"/>
      <c r="P6" s="68"/>
      <c r="Q6" s="68"/>
      <c r="R6" s="68"/>
      <c r="S6" s="68"/>
    </row>
    <row r="7" spans="1:19" ht="15">
      <c r="A7" s="191" t="s">
        <v>0</v>
      </c>
      <c r="B7" s="192"/>
      <c r="C7" s="197" t="s">
        <v>1</v>
      </c>
      <c r="D7" s="200" t="s">
        <v>2</v>
      </c>
      <c r="E7" s="201"/>
      <c r="F7" s="201"/>
      <c r="G7" s="202"/>
      <c r="H7" s="202"/>
      <c r="I7" s="203"/>
      <c r="J7" s="197" t="s">
        <v>3</v>
      </c>
      <c r="K7" s="211" t="s">
        <v>4</v>
      </c>
      <c r="L7" s="204" t="s">
        <v>47</v>
      </c>
      <c r="M7" s="69"/>
      <c r="N7" s="69"/>
      <c r="O7" s="69"/>
      <c r="P7" s="69"/>
      <c r="Q7" s="69"/>
      <c r="R7" s="69"/>
      <c r="S7" s="69"/>
    </row>
    <row r="8" spans="1:19" ht="15" customHeight="1">
      <c r="A8" s="193"/>
      <c r="B8" s="194"/>
      <c r="C8" s="198"/>
      <c r="D8" s="206" t="s">
        <v>5</v>
      </c>
      <c r="E8" s="207"/>
      <c r="F8" s="207"/>
      <c r="G8" s="208" t="s">
        <v>6</v>
      </c>
      <c r="H8" s="209"/>
      <c r="I8" s="210"/>
      <c r="J8" s="198"/>
      <c r="K8" s="212"/>
      <c r="L8" s="205"/>
      <c r="M8" s="69"/>
      <c r="N8" s="69"/>
      <c r="O8" s="69"/>
      <c r="P8" s="69"/>
      <c r="Q8" s="69"/>
      <c r="R8" s="69"/>
      <c r="S8" s="69"/>
    </row>
    <row r="9" spans="1:19" ht="15.75" thickBot="1">
      <c r="A9" s="195"/>
      <c r="B9" s="196"/>
      <c r="C9" s="199"/>
      <c r="D9" s="74" t="s">
        <v>7</v>
      </c>
      <c r="E9" s="75" t="s">
        <v>8</v>
      </c>
      <c r="F9" s="76" t="s">
        <v>9</v>
      </c>
      <c r="G9" s="74" t="s">
        <v>7</v>
      </c>
      <c r="H9" s="75" t="s">
        <v>8</v>
      </c>
      <c r="I9" s="77" t="s">
        <v>9</v>
      </c>
      <c r="J9" s="199"/>
      <c r="K9" s="213"/>
      <c r="L9" s="205"/>
      <c r="M9" s="69"/>
      <c r="N9" s="69"/>
      <c r="O9" s="69"/>
      <c r="P9" s="69"/>
      <c r="Q9" s="69"/>
      <c r="R9" s="69"/>
      <c r="S9" s="69"/>
    </row>
    <row r="10" spans="1:19" ht="25.5" customHeight="1">
      <c r="A10" s="148" t="s">
        <v>39</v>
      </c>
      <c r="B10" s="149" t="s">
        <v>31</v>
      </c>
      <c r="C10" s="80">
        <f>SUM(D10:E10,G10:H10)</f>
        <v>240</v>
      </c>
      <c r="D10" s="81"/>
      <c r="E10" s="82">
        <v>120</v>
      </c>
      <c r="F10" s="79">
        <v>8</v>
      </c>
      <c r="G10" s="81"/>
      <c r="H10" s="82">
        <v>120</v>
      </c>
      <c r="I10" s="83">
        <v>7</v>
      </c>
      <c r="J10" s="146" t="s">
        <v>116</v>
      </c>
      <c r="K10" s="127">
        <f>SUM(F10,I10)</f>
        <v>15</v>
      </c>
      <c r="L10" s="84" t="s">
        <v>92</v>
      </c>
      <c r="M10" s="68"/>
      <c r="N10" s="68"/>
      <c r="O10" s="147"/>
      <c r="P10" s="68"/>
      <c r="Q10" s="68"/>
      <c r="R10" s="68"/>
      <c r="S10" s="68"/>
    </row>
    <row r="11" spans="1:19" ht="24.75" customHeight="1">
      <c r="A11" s="148" t="s">
        <v>40</v>
      </c>
      <c r="B11" s="150" t="s">
        <v>28</v>
      </c>
      <c r="C11" s="80">
        <f>SUM(D11:E11,G11:H11)</f>
        <v>45</v>
      </c>
      <c r="D11" s="81"/>
      <c r="E11" s="82">
        <v>15</v>
      </c>
      <c r="F11" s="79">
        <v>1</v>
      </c>
      <c r="G11" s="81">
        <v>15</v>
      </c>
      <c r="H11" s="82">
        <v>15</v>
      </c>
      <c r="I11" s="83">
        <v>4</v>
      </c>
      <c r="J11" s="146" t="s">
        <v>116</v>
      </c>
      <c r="K11" s="127">
        <f>SUM(F11,I11)</f>
        <v>5</v>
      </c>
      <c r="L11" s="84" t="s">
        <v>93</v>
      </c>
      <c r="M11" s="68"/>
      <c r="N11" s="68"/>
      <c r="O11" s="68"/>
      <c r="P11" s="68"/>
      <c r="Q11" s="68"/>
      <c r="R11" s="68"/>
      <c r="S11" s="68"/>
    </row>
    <row r="12" spans="1:19" ht="27" customHeight="1">
      <c r="A12" s="148" t="s">
        <v>82</v>
      </c>
      <c r="B12" s="151" t="s">
        <v>27</v>
      </c>
      <c r="C12" s="80">
        <f aca="true" t="shared" si="0" ref="C12:C21">SUM(D12:E12,G12:H12)</f>
        <v>45</v>
      </c>
      <c r="D12" s="78">
        <v>15</v>
      </c>
      <c r="E12" s="86">
        <v>15</v>
      </c>
      <c r="F12" s="85">
        <v>2</v>
      </c>
      <c r="G12" s="78"/>
      <c r="H12" s="86">
        <v>15</v>
      </c>
      <c r="I12" s="87">
        <v>2</v>
      </c>
      <c r="J12" s="146" t="s">
        <v>116</v>
      </c>
      <c r="K12" s="127">
        <f aca="true" t="shared" si="1" ref="K12:K21">SUM(F12,I12)</f>
        <v>4</v>
      </c>
      <c r="L12" s="84" t="s">
        <v>94</v>
      </c>
      <c r="M12" s="68"/>
      <c r="N12" s="68"/>
      <c r="O12" s="68"/>
      <c r="P12" s="68"/>
      <c r="Q12" s="68"/>
      <c r="R12" s="68"/>
      <c r="S12" s="68"/>
    </row>
    <row r="13" spans="1:19" ht="14.25">
      <c r="A13" s="81" t="s">
        <v>83</v>
      </c>
      <c r="B13" s="79" t="s">
        <v>29</v>
      </c>
      <c r="C13" s="80">
        <f t="shared" si="0"/>
        <v>15</v>
      </c>
      <c r="D13" s="81"/>
      <c r="E13" s="82"/>
      <c r="F13" s="79"/>
      <c r="G13" s="81"/>
      <c r="H13" s="82">
        <v>15</v>
      </c>
      <c r="I13" s="83">
        <v>1</v>
      </c>
      <c r="J13" s="110" t="s">
        <v>117</v>
      </c>
      <c r="K13" s="127">
        <f t="shared" si="1"/>
        <v>1</v>
      </c>
      <c r="L13" s="84" t="s">
        <v>95</v>
      </c>
      <c r="M13" s="68"/>
      <c r="N13" s="68"/>
      <c r="O13" s="68"/>
      <c r="P13" s="68"/>
      <c r="Q13" s="68"/>
      <c r="R13" s="68"/>
      <c r="S13" s="68"/>
    </row>
    <row r="14" spans="1:19" ht="14.25">
      <c r="A14" s="81" t="s">
        <v>84</v>
      </c>
      <c r="B14" s="88" t="s">
        <v>30</v>
      </c>
      <c r="C14" s="80">
        <f t="shared" si="0"/>
        <v>45</v>
      </c>
      <c r="D14" s="81">
        <v>30</v>
      </c>
      <c r="E14" s="82"/>
      <c r="F14" s="79">
        <v>2</v>
      </c>
      <c r="G14" s="81"/>
      <c r="H14" s="82">
        <v>15</v>
      </c>
      <c r="I14" s="83">
        <v>1</v>
      </c>
      <c r="J14" s="110" t="s">
        <v>117</v>
      </c>
      <c r="K14" s="127">
        <f t="shared" si="1"/>
        <v>3</v>
      </c>
      <c r="L14" s="84" t="s">
        <v>96</v>
      </c>
      <c r="M14" s="68"/>
      <c r="N14" s="68"/>
      <c r="O14" s="68"/>
      <c r="P14" s="68"/>
      <c r="Q14" s="68"/>
      <c r="R14" s="68"/>
      <c r="S14" s="68"/>
    </row>
    <row r="15" spans="1:19" ht="15">
      <c r="A15" s="81" t="s">
        <v>85</v>
      </c>
      <c r="B15" s="79" t="s">
        <v>32</v>
      </c>
      <c r="C15" s="80">
        <f t="shared" si="0"/>
        <v>30</v>
      </c>
      <c r="D15" s="81">
        <v>30</v>
      </c>
      <c r="E15" s="82"/>
      <c r="F15" s="79">
        <v>2</v>
      </c>
      <c r="G15" s="81"/>
      <c r="H15" s="82"/>
      <c r="I15" s="83"/>
      <c r="J15" s="139" t="s">
        <v>88</v>
      </c>
      <c r="K15" s="127">
        <f t="shared" si="1"/>
        <v>2</v>
      </c>
      <c r="L15" s="1" t="s">
        <v>97</v>
      </c>
      <c r="M15" s="68"/>
      <c r="N15" s="68"/>
      <c r="O15" s="68"/>
      <c r="P15" s="68"/>
      <c r="Q15" s="68"/>
      <c r="R15" s="68"/>
      <c r="S15" s="68"/>
    </row>
    <row r="16" spans="1:19" ht="14.25">
      <c r="A16" s="81" t="s">
        <v>86</v>
      </c>
      <c r="B16" s="79" t="s">
        <v>33</v>
      </c>
      <c r="C16" s="80">
        <f t="shared" si="0"/>
        <v>60</v>
      </c>
      <c r="D16" s="81"/>
      <c r="E16" s="82">
        <v>30</v>
      </c>
      <c r="F16" s="88">
        <v>0</v>
      </c>
      <c r="G16" s="118"/>
      <c r="H16" s="92">
        <v>30</v>
      </c>
      <c r="I16" s="119">
        <v>0</v>
      </c>
      <c r="J16" s="110" t="s">
        <v>117</v>
      </c>
      <c r="K16" s="127">
        <f t="shared" si="1"/>
        <v>0</v>
      </c>
      <c r="L16" s="89" t="s">
        <v>20</v>
      </c>
      <c r="M16" s="68"/>
      <c r="N16" s="68"/>
      <c r="O16" s="68"/>
      <c r="P16" s="68"/>
      <c r="Q16" s="68"/>
      <c r="R16" s="68"/>
      <c r="S16" s="68"/>
    </row>
    <row r="17" spans="1:24" ht="24.75" customHeight="1">
      <c r="A17" s="91" t="s">
        <v>87</v>
      </c>
      <c r="B17" s="153" t="s">
        <v>35</v>
      </c>
      <c r="C17" s="80">
        <f t="shared" si="0"/>
        <v>240</v>
      </c>
      <c r="D17" s="114"/>
      <c r="E17" s="115">
        <v>120</v>
      </c>
      <c r="F17" s="113">
        <v>8</v>
      </c>
      <c r="G17" s="114"/>
      <c r="H17" s="115">
        <v>120</v>
      </c>
      <c r="I17" s="116">
        <v>7</v>
      </c>
      <c r="J17" s="146" t="s">
        <v>116</v>
      </c>
      <c r="K17" s="127">
        <f t="shared" si="1"/>
        <v>15</v>
      </c>
      <c r="L17" s="90" t="s">
        <v>98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</row>
    <row r="18" spans="1:24" ht="15">
      <c r="A18" s="91" t="s">
        <v>71</v>
      </c>
      <c r="B18" s="117" t="s">
        <v>34</v>
      </c>
      <c r="C18" s="80">
        <f t="shared" si="0"/>
        <v>45</v>
      </c>
      <c r="D18" s="118"/>
      <c r="E18" s="92"/>
      <c r="F18" s="88"/>
      <c r="G18" s="118">
        <v>15</v>
      </c>
      <c r="H18" s="92">
        <v>30</v>
      </c>
      <c r="I18" s="119">
        <v>6</v>
      </c>
      <c r="J18" s="140" t="s">
        <v>88</v>
      </c>
      <c r="K18" s="127">
        <f t="shared" si="1"/>
        <v>6</v>
      </c>
      <c r="L18" s="1" t="s">
        <v>99</v>
      </c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</row>
    <row r="19" spans="1:24" ht="15">
      <c r="A19" s="81" t="s">
        <v>72</v>
      </c>
      <c r="B19" s="120" t="s">
        <v>36</v>
      </c>
      <c r="C19" s="80">
        <f t="shared" si="0"/>
        <v>30</v>
      </c>
      <c r="D19" s="121">
        <v>30</v>
      </c>
      <c r="E19" s="122"/>
      <c r="F19" s="123">
        <v>3</v>
      </c>
      <c r="G19" s="121"/>
      <c r="H19" s="122"/>
      <c r="I19" s="124"/>
      <c r="J19" s="152" t="s">
        <v>88</v>
      </c>
      <c r="K19" s="127">
        <f t="shared" si="1"/>
        <v>3</v>
      </c>
      <c r="L19" s="84" t="s">
        <v>100</v>
      </c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</row>
    <row r="20" spans="1:24" ht="15">
      <c r="A20" s="108" t="s">
        <v>73</v>
      </c>
      <c r="B20" s="109" t="s">
        <v>118</v>
      </c>
      <c r="C20" s="80">
        <f t="shared" si="0"/>
        <v>30</v>
      </c>
      <c r="D20" s="130"/>
      <c r="E20" s="131"/>
      <c r="F20" s="132"/>
      <c r="G20" s="130"/>
      <c r="H20" s="115">
        <v>30</v>
      </c>
      <c r="I20" s="116">
        <v>2</v>
      </c>
      <c r="J20" s="110" t="s">
        <v>117</v>
      </c>
      <c r="K20" s="127">
        <f t="shared" si="1"/>
        <v>2</v>
      </c>
      <c r="L20" s="111" t="s">
        <v>119</v>
      </c>
      <c r="M20" s="112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</row>
    <row r="21" spans="1:24" ht="14.25" customHeight="1" thickBot="1">
      <c r="A21" s="81" t="s">
        <v>74</v>
      </c>
      <c r="B21" s="125" t="s">
        <v>120</v>
      </c>
      <c r="C21" s="80">
        <f t="shared" si="0"/>
        <v>30</v>
      </c>
      <c r="D21" s="118"/>
      <c r="E21" s="92">
        <v>30</v>
      </c>
      <c r="F21" s="88">
        <v>4</v>
      </c>
      <c r="G21" s="118"/>
      <c r="H21" s="92"/>
      <c r="I21" s="119"/>
      <c r="J21" s="110" t="s">
        <v>117</v>
      </c>
      <c r="K21" s="127">
        <f t="shared" si="1"/>
        <v>4</v>
      </c>
      <c r="L21" s="128" t="s">
        <v>101</v>
      </c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</row>
    <row r="22" spans="1:24" ht="15.75" thickBot="1">
      <c r="A22" s="93"/>
      <c r="B22" s="94" t="s">
        <v>121</v>
      </c>
      <c r="C22" s="154">
        <f aca="true" t="shared" si="2" ref="C22:I22">SUM(C10:C21)</f>
        <v>855</v>
      </c>
      <c r="D22" s="95">
        <f t="shared" si="2"/>
        <v>105</v>
      </c>
      <c r="E22" s="95">
        <f t="shared" si="2"/>
        <v>330</v>
      </c>
      <c r="F22" s="95">
        <f t="shared" si="2"/>
        <v>30</v>
      </c>
      <c r="G22" s="95">
        <f t="shared" si="2"/>
        <v>30</v>
      </c>
      <c r="H22" s="95">
        <f t="shared" si="2"/>
        <v>390</v>
      </c>
      <c r="I22" s="95">
        <f t="shared" si="2"/>
        <v>30</v>
      </c>
      <c r="J22" s="99" t="s">
        <v>20</v>
      </c>
      <c r="K22" s="106">
        <f>SUM(K10:K21)</f>
        <v>60</v>
      </c>
      <c r="L22" s="100" t="s">
        <v>20</v>
      </c>
      <c r="M22" s="126">
        <v>855</v>
      </c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</row>
    <row r="23" spans="1:24" ht="15.75" thickBot="1">
      <c r="A23" s="189" t="s">
        <v>122</v>
      </c>
      <c r="B23" s="190"/>
      <c r="C23" s="136"/>
      <c r="D23" s="136"/>
      <c r="E23" s="136"/>
      <c r="F23" s="168">
        <f>SUM(F21)</f>
        <v>4</v>
      </c>
      <c r="G23" s="136"/>
      <c r="H23" s="136"/>
      <c r="I23" s="168">
        <v>2</v>
      </c>
      <c r="J23" s="136"/>
      <c r="K23" s="138">
        <f>SUM(F23,I23)</f>
        <v>6</v>
      </c>
      <c r="L23" s="137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</row>
    <row r="24" spans="1:24" ht="15">
      <c r="A24" s="70"/>
      <c r="B24" s="103"/>
      <c r="C24" s="69"/>
      <c r="D24" s="69"/>
      <c r="E24" s="69"/>
      <c r="F24" s="69"/>
      <c r="G24" s="69"/>
      <c r="H24" s="69"/>
      <c r="I24" s="69"/>
      <c r="J24" s="101"/>
      <c r="K24" s="69"/>
      <c r="L24" s="102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</row>
    <row r="25" spans="1:12" s="145" customFormat="1" ht="15">
      <c r="A25" s="145" t="s">
        <v>123</v>
      </c>
      <c r="B25" s="163"/>
      <c r="C25" s="164"/>
      <c r="D25" s="164"/>
      <c r="E25" s="164"/>
      <c r="F25" s="164"/>
      <c r="G25" s="164"/>
      <c r="H25" s="164"/>
      <c r="I25" s="164"/>
      <c r="J25" s="165"/>
      <c r="K25" s="163"/>
      <c r="L25" s="165"/>
    </row>
    <row r="26" s="145" customFormat="1" ht="14.25">
      <c r="A26" s="166" t="s">
        <v>124</v>
      </c>
    </row>
    <row r="27" spans="1:24" ht="14.25">
      <c r="A27" s="71"/>
      <c r="B27" s="71"/>
      <c r="C27" s="71"/>
      <c r="D27" s="71"/>
      <c r="E27" s="71"/>
      <c r="F27" s="71"/>
      <c r="G27" s="71"/>
      <c r="H27" s="71"/>
      <c r="I27" s="129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</row>
    <row r="28" spans="1:24" ht="15">
      <c r="A28" s="70" t="s">
        <v>39</v>
      </c>
      <c r="B28" s="70" t="s">
        <v>89</v>
      </c>
      <c r="C28" s="68"/>
      <c r="D28" s="68"/>
      <c r="E28" s="68"/>
      <c r="F28" s="68"/>
      <c r="G28" s="68"/>
      <c r="H28" s="68"/>
      <c r="I28" s="68"/>
      <c r="J28" s="68"/>
      <c r="K28" s="70"/>
      <c r="L28" s="71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</row>
    <row r="29" spans="1:24" ht="15">
      <c r="A29" s="70" t="s">
        <v>40</v>
      </c>
      <c r="B29" s="70" t="s">
        <v>90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</row>
    <row r="30" spans="1:24" ht="14.25">
      <c r="A30" s="68"/>
      <c r="B30" s="70" t="s">
        <v>66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</row>
    <row r="31" spans="1:24" ht="14.2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</row>
    <row r="32" spans="1:9" ht="15">
      <c r="A32" s="68"/>
      <c r="B32" s="134" t="s">
        <v>125</v>
      </c>
      <c r="C32" s="107">
        <v>2295</v>
      </c>
      <c r="D32" s="103" t="s">
        <v>49</v>
      </c>
      <c r="E32" s="104">
        <f>C22</f>
        <v>855</v>
      </c>
      <c r="F32" s="103" t="s">
        <v>50</v>
      </c>
      <c r="G32" s="104">
        <f>'II rok'!C20</f>
        <v>735</v>
      </c>
      <c r="H32" s="103" t="s">
        <v>51</v>
      </c>
      <c r="I32" s="104">
        <f>'III rok'!C25</f>
        <v>840</v>
      </c>
    </row>
    <row r="33" spans="1:9" ht="15">
      <c r="A33" s="143"/>
      <c r="B33" s="144" t="s">
        <v>126</v>
      </c>
      <c r="C33" s="143"/>
      <c r="D33" s="70"/>
      <c r="E33" s="70"/>
      <c r="F33" s="70"/>
      <c r="G33" s="70"/>
      <c r="H33" s="70"/>
      <c r="I33" s="70"/>
    </row>
  </sheetData>
  <sheetProtection/>
  <mergeCells count="9">
    <mergeCell ref="A23:B23"/>
    <mergeCell ref="A7:B9"/>
    <mergeCell ref="C7:C9"/>
    <mergeCell ref="D7:I7"/>
    <mergeCell ref="J7:J9"/>
    <mergeCell ref="L7:L9"/>
    <mergeCell ref="D8:F8"/>
    <mergeCell ref="G8:I8"/>
    <mergeCell ref="K7:K9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view="pageBreakPreview" zoomScale="80" zoomScaleNormal="70" zoomScaleSheetLayoutView="80" zoomScalePageLayoutView="0" workbookViewId="0" topLeftCell="A1">
      <selection activeCell="I4" sqref="I4"/>
    </sheetView>
  </sheetViews>
  <sheetFormatPr defaultColWidth="8.796875" defaultRowHeight="14.25"/>
  <cols>
    <col min="1" max="1" width="3.8984375" style="3" customWidth="1"/>
    <col min="2" max="2" width="40" style="3" customWidth="1"/>
    <col min="3" max="3" width="8.8984375" style="3" customWidth="1"/>
    <col min="4" max="4" width="8.19921875" style="3" customWidth="1"/>
    <col min="5" max="8" width="8.69921875" style="3" customWidth="1"/>
    <col min="9" max="9" width="8.59765625" style="3" bestFit="1" customWidth="1"/>
    <col min="10" max="10" width="11.3984375" style="3" customWidth="1"/>
    <col min="11" max="11" width="7.3984375" style="3" customWidth="1"/>
    <col min="12" max="12" width="16.19921875" style="3" customWidth="1"/>
    <col min="13" max="13" width="21.8984375" style="3" customWidth="1"/>
    <col min="14" max="16384" width="8.69921875" style="3" customWidth="1"/>
  </cols>
  <sheetData>
    <row r="1" spans="1:12" ht="15">
      <c r="A1" s="55" t="s">
        <v>107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5">
      <c r="A2" s="4" t="s">
        <v>110</v>
      </c>
      <c r="F2" s="5"/>
      <c r="G2" s="5"/>
      <c r="H2" s="5"/>
      <c r="I2" s="5"/>
      <c r="J2" s="5"/>
      <c r="K2" s="5"/>
      <c r="L2" s="5"/>
    </row>
    <row r="3" spans="1:19" s="26" customFormat="1" ht="15.75">
      <c r="A3" s="155" t="s">
        <v>127</v>
      </c>
      <c r="B3" s="60"/>
      <c r="C3" s="60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56"/>
      <c r="O3" s="156"/>
      <c r="P3" s="156"/>
      <c r="Q3" s="156"/>
      <c r="R3" s="156"/>
      <c r="S3" s="156"/>
    </row>
    <row r="4" spans="1:12" ht="14.25">
      <c r="A4" s="49" t="s">
        <v>52</v>
      </c>
      <c r="B4" s="49"/>
      <c r="C4" s="54"/>
      <c r="D4" s="42"/>
      <c r="E4" s="42"/>
      <c r="F4" s="42"/>
      <c r="G4" s="42"/>
      <c r="H4" s="42"/>
      <c r="I4" s="42"/>
      <c r="J4" s="42"/>
      <c r="K4" s="42"/>
      <c r="L4" s="42"/>
    </row>
    <row r="5" spans="1:12" ht="14.25">
      <c r="A5" s="54"/>
      <c r="B5" s="54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5">
      <c r="A6" s="58" t="s">
        <v>111</v>
      </c>
      <c r="B6" s="54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15" thickBot="1">
      <c r="A7" s="43"/>
      <c r="B7" s="54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2" ht="15" customHeight="1">
      <c r="A8" s="220" t="s">
        <v>0</v>
      </c>
      <c r="B8" s="221"/>
      <c r="C8" s="214" t="s">
        <v>1</v>
      </c>
      <c r="D8" s="226" t="s">
        <v>2</v>
      </c>
      <c r="E8" s="226"/>
      <c r="F8" s="226"/>
      <c r="G8" s="227"/>
      <c r="H8" s="227"/>
      <c r="I8" s="228"/>
      <c r="J8" s="214" t="s">
        <v>3</v>
      </c>
      <c r="K8" s="214" t="s">
        <v>4</v>
      </c>
      <c r="L8" s="217" t="s">
        <v>47</v>
      </c>
    </row>
    <row r="9" spans="1:12" ht="15">
      <c r="A9" s="222"/>
      <c r="B9" s="223"/>
      <c r="C9" s="215"/>
      <c r="D9" s="229" t="s">
        <v>43</v>
      </c>
      <c r="E9" s="230"/>
      <c r="F9" s="230"/>
      <c r="G9" s="231" t="s">
        <v>44</v>
      </c>
      <c r="H9" s="232"/>
      <c r="I9" s="233"/>
      <c r="J9" s="215"/>
      <c r="K9" s="215"/>
      <c r="L9" s="218"/>
    </row>
    <row r="10" spans="1:12" ht="15.75" thickBot="1">
      <c r="A10" s="224"/>
      <c r="B10" s="225"/>
      <c r="C10" s="216"/>
      <c r="D10" s="67" t="s">
        <v>7</v>
      </c>
      <c r="E10" s="45" t="s">
        <v>8</v>
      </c>
      <c r="F10" s="46" t="s">
        <v>9</v>
      </c>
      <c r="G10" s="44" t="s">
        <v>7</v>
      </c>
      <c r="H10" s="45" t="s">
        <v>8</v>
      </c>
      <c r="I10" s="47" t="s">
        <v>9</v>
      </c>
      <c r="J10" s="216"/>
      <c r="K10" s="216"/>
      <c r="L10" s="219"/>
    </row>
    <row r="11" spans="1:12" ht="14.25">
      <c r="A11" s="50" t="s">
        <v>10</v>
      </c>
      <c r="B11" s="51" t="s">
        <v>27</v>
      </c>
      <c r="C11" s="80">
        <f>SUM(D11:E11,G11:H11)</f>
        <v>45</v>
      </c>
      <c r="D11" s="169">
        <v>15</v>
      </c>
      <c r="E11" s="170">
        <v>15</v>
      </c>
      <c r="F11" s="171">
        <v>2</v>
      </c>
      <c r="G11" s="169"/>
      <c r="H11" s="170">
        <v>15</v>
      </c>
      <c r="I11" s="171">
        <v>2</v>
      </c>
      <c r="J11" s="172" t="s">
        <v>108</v>
      </c>
      <c r="K11" s="80">
        <f>SUM(F11,I11)</f>
        <v>4</v>
      </c>
      <c r="L11" s="173" t="s">
        <v>130</v>
      </c>
    </row>
    <row r="12" spans="1:12" ht="14.25">
      <c r="A12" s="52" t="s">
        <v>11</v>
      </c>
      <c r="B12" s="53" t="s">
        <v>41</v>
      </c>
      <c r="C12" s="80">
        <f>SUM(D12:E12,G12:H12)</f>
        <v>60</v>
      </c>
      <c r="D12" s="81">
        <v>15</v>
      </c>
      <c r="E12" s="82">
        <v>15</v>
      </c>
      <c r="F12" s="83">
        <v>2</v>
      </c>
      <c r="G12" s="81">
        <v>15</v>
      </c>
      <c r="H12" s="82">
        <v>15</v>
      </c>
      <c r="I12" s="83">
        <v>2</v>
      </c>
      <c r="J12" s="80" t="s">
        <v>108</v>
      </c>
      <c r="K12" s="80">
        <f>SUM(F12,I12)</f>
        <v>4</v>
      </c>
      <c r="L12" s="84" t="s">
        <v>131</v>
      </c>
    </row>
    <row r="13" spans="1:12" ht="30" customHeight="1">
      <c r="A13" s="52" t="s">
        <v>12</v>
      </c>
      <c r="B13" s="63" t="s">
        <v>45</v>
      </c>
      <c r="C13" s="80">
        <f aca="true" t="shared" si="0" ref="C13:C19">SUM(D13:E13,G13:H13)</f>
        <v>45</v>
      </c>
      <c r="D13" s="81"/>
      <c r="E13" s="82">
        <v>15</v>
      </c>
      <c r="F13" s="83">
        <v>2</v>
      </c>
      <c r="G13" s="81">
        <v>15</v>
      </c>
      <c r="H13" s="82">
        <v>15</v>
      </c>
      <c r="I13" s="83">
        <v>4</v>
      </c>
      <c r="J13" s="80" t="s">
        <v>108</v>
      </c>
      <c r="K13" s="80">
        <f aca="true" t="shared" si="1" ref="K13:K19">SUM(F13,I13)</f>
        <v>6</v>
      </c>
      <c r="L13" s="84" t="s">
        <v>132</v>
      </c>
    </row>
    <row r="14" spans="1:12" ht="15" customHeight="1">
      <c r="A14" s="52" t="s">
        <v>13</v>
      </c>
      <c r="B14" s="63" t="s">
        <v>34</v>
      </c>
      <c r="C14" s="80">
        <f t="shared" si="0"/>
        <v>60</v>
      </c>
      <c r="D14" s="81">
        <v>15</v>
      </c>
      <c r="E14" s="82">
        <v>15</v>
      </c>
      <c r="F14" s="83">
        <v>2</v>
      </c>
      <c r="G14" s="81">
        <v>15</v>
      </c>
      <c r="H14" s="82">
        <v>15</v>
      </c>
      <c r="I14" s="83">
        <v>4</v>
      </c>
      <c r="J14" s="16" t="s">
        <v>108</v>
      </c>
      <c r="K14" s="80">
        <f t="shared" si="1"/>
        <v>6</v>
      </c>
      <c r="L14" s="1" t="s">
        <v>133</v>
      </c>
    </row>
    <row r="15" spans="1:12" ht="14.25">
      <c r="A15" s="48" t="s">
        <v>14</v>
      </c>
      <c r="B15" s="53" t="s">
        <v>42</v>
      </c>
      <c r="C15" s="80">
        <f t="shared" si="0"/>
        <v>210</v>
      </c>
      <c r="D15" s="81"/>
      <c r="E15" s="82">
        <v>120</v>
      </c>
      <c r="F15" s="83">
        <v>8</v>
      </c>
      <c r="G15" s="81"/>
      <c r="H15" s="82">
        <v>90</v>
      </c>
      <c r="I15" s="83">
        <v>6</v>
      </c>
      <c r="J15" s="16" t="s">
        <v>108</v>
      </c>
      <c r="K15" s="80">
        <f t="shared" si="1"/>
        <v>14</v>
      </c>
      <c r="L15" s="84" t="s">
        <v>75</v>
      </c>
    </row>
    <row r="16" spans="1:12" ht="14.25">
      <c r="A16" s="48" t="s">
        <v>15</v>
      </c>
      <c r="B16" s="53" t="s">
        <v>35</v>
      </c>
      <c r="C16" s="80">
        <f t="shared" si="0"/>
        <v>210</v>
      </c>
      <c r="D16" s="81"/>
      <c r="E16" s="82">
        <v>120</v>
      </c>
      <c r="F16" s="83">
        <v>8</v>
      </c>
      <c r="G16" s="81"/>
      <c r="H16" s="82">
        <v>90</v>
      </c>
      <c r="I16" s="83">
        <v>8</v>
      </c>
      <c r="J16" s="16" t="s">
        <v>109</v>
      </c>
      <c r="K16" s="80">
        <f t="shared" si="1"/>
        <v>16</v>
      </c>
      <c r="L16" s="84" t="s">
        <v>134</v>
      </c>
    </row>
    <row r="17" spans="1:13" ht="14.25">
      <c r="A17" s="48" t="s">
        <v>16</v>
      </c>
      <c r="B17" s="53" t="s">
        <v>46</v>
      </c>
      <c r="C17" s="80">
        <f t="shared" si="0"/>
        <v>60</v>
      </c>
      <c r="D17" s="81"/>
      <c r="E17" s="82">
        <v>30</v>
      </c>
      <c r="F17" s="83">
        <v>2</v>
      </c>
      <c r="G17" s="81"/>
      <c r="H17" s="82">
        <v>30</v>
      </c>
      <c r="I17" s="83">
        <v>2</v>
      </c>
      <c r="J17" s="16" t="s">
        <v>108</v>
      </c>
      <c r="K17" s="80">
        <f t="shared" si="1"/>
        <v>4</v>
      </c>
      <c r="L17" s="84" t="s">
        <v>135</v>
      </c>
      <c r="M17" s="42"/>
    </row>
    <row r="18" spans="1:13" ht="14.25" customHeight="1">
      <c r="A18" s="57" t="s">
        <v>87</v>
      </c>
      <c r="B18" s="64" t="s">
        <v>129</v>
      </c>
      <c r="C18" s="80">
        <f t="shared" si="0"/>
        <v>30</v>
      </c>
      <c r="D18" s="174"/>
      <c r="E18" s="175">
        <v>30</v>
      </c>
      <c r="F18" s="176">
        <v>4</v>
      </c>
      <c r="G18" s="174"/>
      <c r="H18" s="175"/>
      <c r="I18" s="176"/>
      <c r="J18" s="177" t="s">
        <v>37</v>
      </c>
      <c r="K18" s="80">
        <f t="shared" si="1"/>
        <v>4</v>
      </c>
      <c r="L18" s="178" t="s">
        <v>112</v>
      </c>
      <c r="M18" s="42"/>
    </row>
    <row r="19" spans="1:13" ht="14.25" customHeight="1" thickBot="1">
      <c r="A19" s="65" t="s">
        <v>71</v>
      </c>
      <c r="B19" s="66" t="s">
        <v>114</v>
      </c>
      <c r="C19" s="179">
        <f t="shared" si="0"/>
        <v>15</v>
      </c>
      <c r="D19" s="180"/>
      <c r="E19" s="181"/>
      <c r="F19" s="182"/>
      <c r="G19" s="180">
        <v>15</v>
      </c>
      <c r="H19" s="181"/>
      <c r="I19" s="182">
        <v>2</v>
      </c>
      <c r="J19" s="179" t="s">
        <v>37</v>
      </c>
      <c r="K19" s="80">
        <f t="shared" si="1"/>
        <v>2</v>
      </c>
      <c r="L19" s="183" t="s">
        <v>113</v>
      </c>
      <c r="M19" s="42"/>
    </row>
    <row r="20" spans="1:13" ht="15.75" thickBot="1">
      <c r="A20" s="56"/>
      <c r="B20" s="62" t="s">
        <v>19</v>
      </c>
      <c r="C20" s="184">
        <f aca="true" t="shared" si="2" ref="C20:I20">SUM(C11:C19)</f>
        <v>735</v>
      </c>
      <c r="D20" s="184">
        <f t="shared" si="2"/>
        <v>45</v>
      </c>
      <c r="E20" s="184">
        <f t="shared" si="2"/>
        <v>360</v>
      </c>
      <c r="F20" s="184">
        <f t="shared" si="2"/>
        <v>30</v>
      </c>
      <c r="G20" s="184">
        <f t="shared" si="2"/>
        <v>60</v>
      </c>
      <c r="H20" s="184">
        <f t="shared" si="2"/>
        <v>270</v>
      </c>
      <c r="I20" s="184">
        <f t="shared" si="2"/>
        <v>30</v>
      </c>
      <c r="J20" s="185" t="s">
        <v>20</v>
      </c>
      <c r="K20" s="186">
        <f>SUM(K11:K19)</f>
        <v>60</v>
      </c>
      <c r="L20" s="187"/>
      <c r="M20" s="135">
        <v>735</v>
      </c>
    </row>
    <row r="22" spans="1:24" s="70" customFormat="1" ht="14.25">
      <c r="A22" s="142" t="s">
        <v>124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</row>
    <row r="23" s="162" customFormat="1" ht="13.5">
      <c r="B23" s="162" t="s">
        <v>136</v>
      </c>
    </row>
    <row r="24" s="162" customFormat="1" ht="13.5">
      <c r="B24" s="162" t="s">
        <v>137</v>
      </c>
    </row>
  </sheetData>
  <sheetProtection/>
  <mergeCells count="8">
    <mergeCell ref="C8:C10"/>
    <mergeCell ref="J8:J10"/>
    <mergeCell ref="K8:K10"/>
    <mergeCell ref="L8:L10"/>
    <mergeCell ref="A8:B10"/>
    <mergeCell ref="D8:I8"/>
    <mergeCell ref="D9:F9"/>
    <mergeCell ref="G9:I9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view="pageBreakPreview" zoomScale="85" zoomScaleSheetLayoutView="85" zoomScalePageLayoutView="0" workbookViewId="0" topLeftCell="A1">
      <selection activeCell="D5" sqref="D5"/>
    </sheetView>
  </sheetViews>
  <sheetFormatPr defaultColWidth="8.796875" defaultRowHeight="14.25"/>
  <cols>
    <col min="1" max="1" width="3.8984375" style="3" customWidth="1"/>
    <col min="2" max="2" width="39" style="3" customWidth="1"/>
    <col min="3" max="3" width="10.19921875" style="3" customWidth="1"/>
    <col min="4" max="4" width="8.19921875" style="3" customWidth="1"/>
    <col min="5" max="8" width="8.69921875" style="3" customWidth="1"/>
    <col min="9" max="9" width="8.59765625" style="3" customWidth="1"/>
    <col min="10" max="10" width="11.19921875" style="3" customWidth="1"/>
    <col min="11" max="11" width="7.69921875" style="3" customWidth="1"/>
    <col min="12" max="12" width="16" style="3" customWidth="1"/>
    <col min="13" max="13" width="5" style="3" customWidth="1"/>
    <col min="14" max="16384" width="8.69921875" style="3" customWidth="1"/>
  </cols>
  <sheetData>
    <row r="1" ht="15">
      <c r="A1" s="2" t="s">
        <v>21</v>
      </c>
    </row>
    <row r="2" ht="15">
      <c r="A2" s="4" t="s">
        <v>110</v>
      </c>
    </row>
    <row r="3" spans="1:19" s="26" customFormat="1" ht="15.75">
      <c r="A3" s="155" t="s">
        <v>127</v>
      </c>
      <c r="B3" s="60"/>
      <c r="C3" s="60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56"/>
      <c r="O3" s="156"/>
      <c r="P3" s="156"/>
      <c r="Q3" s="156"/>
      <c r="R3" s="156"/>
      <c r="S3" s="156"/>
    </row>
    <row r="4" spans="1:3" s="60" customFormat="1" ht="15.75">
      <c r="A4" s="59" t="s">
        <v>53</v>
      </c>
      <c r="B4" s="59"/>
      <c r="C4" s="61"/>
    </row>
    <row r="5" spans="1:2" ht="14.25">
      <c r="A5" s="27"/>
      <c r="B5" s="27"/>
    </row>
    <row r="6" spans="1:12" ht="14.25" customHeight="1">
      <c r="A6" s="234" t="s">
        <v>111</v>
      </c>
      <c r="B6" s="234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2" ht="15" thickBot="1">
      <c r="A7" s="27"/>
      <c r="B7" s="27"/>
    </row>
    <row r="8" spans="1:13" ht="15" customHeight="1">
      <c r="A8" s="191" t="s">
        <v>0</v>
      </c>
      <c r="B8" s="192"/>
      <c r="C8" s="197" t="s">
        <v>1</v>
      </c>
      <c r="D8" s="200" t="s">
        <v>2</v>
      </c>
      <c r="E8" s="201"/>
      <c r="F8" s="201"/>
      <c r="G8" s="202"/>
      <c r="H8" s="202"/>
      <c r="I8" s="203"/>
      <c r="J8" s="197" t="s">
        <v>3</v>
      </c>
      <c r="K8" s="238" t="s">
        <v>4</v>
      </c>
      <c r="L8" s="204" t="s">
        <v>47</v>
      </c>
      <c r="M8" s="2"/>
    </row>
    <row r="9" spans="1:13" ht="15">
      <c r="A9" s="193"/>
      <c r="B9" s="237"/>
      <c r="C9" s="198"/>
      <c r="D9" s="206" t="s">
        <v>54</v>
      </c>
      <c r="E9" s="236"/>
      <c r="F9" s="236"/>
      <c r="G9" s="208" t="s">
        <v>55</v>
      </c>
      <c r="H9" s="209"/>
      <c r="I9" s="210"/>
      <c r="J9" s="198"/>
      <c r="K9" s="239"/>
      <c r="L9" s="205"/>
      <c r="M9" s="2"/>
    </row>
    <row r="10" spans="1:13" ht="15.75" thickBot="1">
      <c r="A10" s="195"/>
      <c r="B10" s="196"/>
      <c r="C10" s="199"/>
      <c r="D10" s="6" t="s">
        <v>7</v>
      </c>
      <c r="E10" s="7" t="s">
        <v>8</v>
      </c>
      <c r="F10" s="8" t="s">
        <v>9</v>
      </c>
      <c r="G10" s="6" t="s">
        <v>7</v>
      </c>
      <c r="H10" s="7" t="s">
        <v>8</v>
      </c>
      <c r="I10" s="9" t="s">
        <v>9</v>
      </c>
      <c r="J10" s="199"/>
      <c r="K10" s="240"/>
      <c r="L10" s="235"/>
      <c r="M10" s="2"/>
    </row>
    <row r="11" spans="1:12" ht="14.25">
      <c r="A11" s="34" t="s">
        <v>10</v>
      </c>
      <c r="B11" s="30" t="s">
        <v>27</v>
      </c>
      <c r="C11" s="12">
        <f>SUM(D11:E11,G11:H11)</f>
        <v>60</v>
      </c>
      <c r="D11" s="10">
        <v>30</v>
      </c>
      <c r="E11" s="18">
        <v>30</v>
      </c>
      <c r="F11" s="17">
        <v>3</v>
      </c>
      <c r="G11" s="10"/>
      <c r="H11" s="18"/>
      <c r="I11" s="19"/>
      <c r="J11" s="12" t="s">
        <v>88</v>
      </c>
      <c r="K11" s="41">
        <f>SUM(F11,I11)</f>
        <v>3</v>
      </c>
      <c r="L11" s="31" t="s">
        <v>102</v>
      </c>
    </row>
    <row r="12" spans="1:12" ht="14.25">
      <c r="A12" s="23" t="s">
        <v>11</v>
      </c>
      <c r="B12" s="22" t="s">
        <v>41</v>
      </c>
      <c r="C12" s="12">
        <f>SUM(D12:E12,G12:H12)</f>
        <v>30</v>
      </c>
      <c r="D12" s="13">
        <v>15</v>
      </c>
      <c r="E12" s="14">
        <v>15</v>
      </c>
      <c r="F12" s="11">
        <v>2</v>
      </c>
      <c r="G12" s="13"/>
      <c r="H12" s="14"/>
      <c r="I12" s="15"/>
      <c r="J12" s="16" t="s">
        <v>88</v>
      </c>
      <c r="K12" s="41">
        <f>SUM(F12,I12)</f>
        <v>2</v>
      </c>
      <c r="L12" s="1" t="s">
        <v>106</v>
      </c>
    </row>
    <row r="13" spans="1:12" ht="13.5" customHeight="1">
      <c r="A13" s="23" t="s">
        <v>12</v>
      </c>
      <c r="B13" s="28" t="s">
        <v>56</v>
      </c>
      <c r="C13" s="12">
        <f aca="true" t="shared" si="0" ref="C13:C23">SUM(D13:E13,G13:H13)</f>
        <v>60</v>
      </c>
      <c r="D13" s="13">
        <v>15</v>
      </c>
      <c r="E13" s="14">
        <v>15</v>
      </c>
      <c r="F13" s="11">
        <v>2</v>
      </c>
      <c r="G13" s="13">
        <v>15</v>
      </c>
      <c r="H13" s="14">
        <v>15</v>
      </c>
      <c r="I13" s="15">
        <v>2</v>
      </c>
      <c r="J13" s="16" t="s">
        <v>88</v>
      </c>
      <c r="K13" s="41">
        <f aca="true" t="shared" si="1" ref="K13:K24">SUM(F13,I13)</f>
        <v>4</v>
      </c>
      <c r="L13" s="84" t="s">
        <v>78</v>
      </c>
    </row>
    <row r="14" spans="1:12" ht="14.25" customHeight="1">
      <c r="A14" s="23" t="s">
        <v>13</v>
      </c>
      <c r="B14" s="28" t="s">
        <v>34</v>
      </c>
      <c r="C14" s="12">
        <f t="shared" si="0"/>
        <v>60</v>
      </c>
      <c r="D14" s="13">
        <v>15</v>
      </c>
      <c r="E14" s="14">
        <v>15</v>
      </c>
      <c r="F14" s="11">
        <v>2</v>
      </c>
      <c r="G14" s="13">
        <v>15</v>
      </c>
      <c r="H14" s="14">
        <v>15</v>
      </c>
      <c r="I14" s="15">
        <v>2</v>
      </c>
      <c r="J14" s="16" t="s">
        <v>88</v>
      </c>
      <c r="K14" s="41">
        <f t="shared" si="1"/>
        <v>4</v>
      </c>
      <c r="L14" s="1" t="s">
        <v>103</v>
      </c>
    </row>
    <row r="15" spans="1:12" ht="14.25">
      <c r="A15" s="23" t="s">
        <v>14</v>
      </c>
      <c r="B15" s="22" t="s">
        <v>57</v>
      </c>
      <c r="C15" s="12">
        <f t="shared" si="0"/>
        <v>60</v>
      </c>
      <c r="D15" s="13">
        <v>30</v>
      </c>
      <c r="E15" s="14"/>
      <c r="F15" s="11">
        <v>2</v>
      </c>
      <c r="G15" s="13"/>
      <c r="H15" s="14">
        <v>30</v>
      </c>
      <c r="I15" s="15">
        <v>2</v>
      </c>
      <c r="J15" s="16" t="s">
        <v>38</v>
      </c>
      <c r="K15" s="41">
        <f t="shared" si="1"/>
        <v>4</v>
      </c>
      <c r="L15" s="84" t="s">
        <v>79</v>
      </c>
    </row>
    <row r="16" spans="1:12" ht="14.25">
      <c r="A16" s="23" t="s">
        <v>15</v>
      </c>
      <c r="B16" s="22" t="s">
        <v>46</v>
      </c>
      <c r="C16" s="12">
        <f t="shared" si="0"/>
        <v>30</v>
      </c>
      <c r="D16" s="20"/>
      <c r="E16" s="21">
        <v>30</v>
      </c>
      <c r="F16" s="22">
        <v>2</v>
      </c>
      <c r="G16" s="13"/>
      <c r="H16" s="14"/>
      <c r="I16" s="15"/>
      <c r="J16" s="16" t="s">
        <v>88</v>
      </c>
      <c r="K16" s="41">
        <f t="shared" si="1"/>
        <v>2</v>
      </c>
      <c r="L16" s="84" t="s">
        <v>76</v>
      </c>
    </row>
    <row r="17" spans="1:12" ht="28.5">
      <c r="A17" s="23" t="s">
        <v>16</v>
      </c>
      <c r="B17" s="28" t="s">
        <v>58</v>
      </c>
      <c r="C17" s="35">
        <f t="shared" si="0"/>
        <v>30</v>
      </c>
      <c r="D17" s="23"/>
      <c r="E17" s="36"/>
      <c r="F17" s="37"/>
      <c r="G17" s="23"/>
      <c r="H17" s="36">
        <v>30</v>
      </c>
      <c r="I17" s="38">
        <v>2</v>
      </c>
      <c r="J17" s="39" t="s">
        <v>38</v>
      </c>
      <c r="K17" s="41">
        <f t="shared" si="1"/>
        <v>2</v>
      </c>
      <c r="L17" s="40" t="s">
        <v>80</v>
      </c>
    </row>
    <row r="18" spans="1:12" ht="14.25">
      <c r="A18" s="23" t="s">
        <v>17</v>
      </c>
      <c r="B18" s="22" t="s">
        <v>59</v>
      </c>
      <c r="C18" s="12">
        <f t="shared" si="0"/>
        <v>180</v>
      </c>
      <c r="D18" s="13"/>
      <c r="E18" s="14">
        <v>90</v>
      </c>
      <c r="F18" s="11">
        <v>3</v>
      </c>
      <c r="G18" s="13"/>
      <c r="H18" s="14">
        <v>90</v>
      </c>
      <c r="I18" s="15">
        <v>7</v>
      </c>
      <c r="J18" s="16" t="s">
        <v>88</v>
      </c>
      <c r="K18" s="41">
        <f t="shared" si="1"/>
        <v>10</v>
      </c>
      <c r="L18" s="84" t="s">
        <v>77</v>
      </c>
    </row>
    <row r="19" spans="1:12" ht="14.25">
      <c r="A19" s="23" t="s">
        <v>18</v>
      </c>
      <c r="B19" s="22" t="s">
        <v>35</v>
      </c>
      <c r="C19" s="80">
        <f t="shared" si="0"/>
        <v>180</v>
      </c>
      <c r="D19" s="13"/>
      <c r="E19" s="14">
        <v>90</v>
      </c>
      <c r="F19" s="11">
        <v>3</v>
      </c>
      <c r="G19" s="13"/>
      <c r="H19" s="14">
        <v>90</v>
      </c>
      <c r="I19" s="15">
        <v>7</v>
      </c>
      <c r="J19" s="16" t="s">
        <v>88</v>
      </c>
      <c r="K19" s="41">
        <f t="shared" si="1"/>
        <v>10</v>
      </c>
      <c r="L19" s="84" t="s">
        <v>104</v>
      </c>
    </row>
    <row r="20" spans="1:12" ht="14.25">
      <c r="A20" s="23" t="s">
        <v>22</v>
      </c>
      <c r="B20" s="22" t="s">
        <v>65</v>
      </c>
      <c r="C20" s="80">
        <f t="shared" si="0"/>
        <v>30</v>
      </c>
      <c r="D20" s="13"/>
      <c r="E20" s="14"/>
      <c r="F20" s="11"/>
      <c r="G20" s="13"/>
      <c r="H20" s="14">
        <v>30</v>
      </c>
      <c r="I20" s="15">
        <v>2</v>
      </c>
      <c r="J20" s="16" t="s">
        <v>38</v>
      </c>
      <c r="K20" s="41">
        <f t="shared" si="1"/>
        <v>2</v>
      </c>
      <c r="L20" s="1" t="s">
        <v>105</v>
      </c>
    </row>
    <row r="21" spans="1:12" ht="14.25">
      <c r="A21" s="23" t="s">
        <v>23</v>
      </c>
      <c r="B21" s="22" t="s">
        <v>64</v>
      </c>
      <c r="C21" s="80">
        <f t="shared" si="0"/>
        <v>30</v>
      </c>
      <c r="D21" s="13"/>
      <c r="E21" s="14">
        <v>30</v>
      </c>
      <c r="F21" s="11">
        <v>2</v>
      </c>
      <c r="G21" s="13"/>
      <c r="H21" s="14"/>
      <c r="I21" s="15"/>
      <c r="J21" s="16" t="s">
        <v>38</v>
      </c>
      <c r="K21" s="41">
        <f t="shared" si="1"/>
        <v>2</v>
      </c>
      <c r="L21" s="84" t="s">
        <v>81</v>
      </c>
    </row>
    <row r="22" spans="1:12" ht="14.25">
      <c r="A22" s="23" t="s">
        <v>24</v>
      </c>
      <c r="B22" s="11" t="s">
        <v>60</v>
      </c>
      <c r="C22" s="80">
        <f t="shared" si="0"/>
        <v>30</v>
      </c>
      <c r="D22" s="13"/>
      <c r="E22" s="14">
        <v>15</v>
      </c>
      <c r="F22" s="11">
        <v>2</v>
      </c>
      <c r="G22" s="13"/>
      <c r="H22" s="14">
        <v>15</v>
      </c>
      <c r="I22" s="15">
        <v>4</v>
      </c>
      <c r="J22" s="16" t="s">
        <v>61</v>
      </c>
      <c r="K22" s="41">
        <f t="shared" si="1"/>
        <v>6</v>
      </c>
      <c r="L22" s="84" t="s">
        <v>67</v>
      </c>
    </row>
    <row r="23" spans="1:12" ht="14.25">
      <c r="A23" s="23" t="s">
        <v>25</v>
      </c>
      <c r="B23" s="11" t="s">
        <v>62</v>
      </c>
      <c r="C23" s="80">
        <f t="shared" si="0"/>
        <v>60</v>
      </c>
      <c r="D23" s="13"/>
      <c r="E23" s="14">
        <v>30</v>
      </c>
      <c r="F23" s="11">
        <v>2</v>
      </c>
      <c r="G23" s="13"/>
      <c r="H23" s="14">
        <v>30</v>
      </c>
      <c r="I23" s="15">
        <v>2</v>
      </c>
      <c r="J23" s="16" t="s">
        <v>38</v>
      </c>
      <c r="K23" s="41">
        <f t="shared" si="1"/>
        <v>4</v>
      </c>
      <c r="L23" s="84" t="s">
        <v>68</v>
      </c>
    </row>
    <row r="24" spans="1:12" ht="15" thickBot="1">
      <c r="A24" s="23" t="s">
        <v>26</v>
      </c>
      <c r="B24" s="29" t="s">
        <v>69</v>
      </c>
      <c r="C24" s="32" t="s">
        <v>63</v>
      </c>
      <c r="D24" s="13"/>
      <c r="E24" s="33" t="s">
        <v>63</v>
      </c>
      <c r="F24" s="11">
        <v>5</v>
      </c>
      <c r="G24" s="13"/>
      <c r="H24" s="14"/>
      <c r="I24" s="15"/>
      <c r="J24" s="16" t="s">
        <v>91</v>
      </c>
      <c r="K24" s="41">
        <f t="shared" si="1"/>
        <v>5</v>
      </c>
      <c r="L24" s="188" t="s">
        <v>70</v>
      </c>
    </row>
    <row r="25" spans="1:13" ht="15.75" thickBot="1">
      <c r="A25" s="24"/>
      <c r="B25" s="94" t="s">
        <v>19</v>
      </c>
      <c r="C25" s="25">
        <f>SUM(C11:C24)</f>
        <v>840</v>
      </c>
      <c r="D25" s="95">
        <f aca="true" t="shared" si="2" ref="D25:I25">SUM(D11:D24)</f>
        <v>105</v>
      </c>
      <c r="E25" s="96">
        <f>SUM(E11:E24)</f>
        <v>360</v>
      </c>
      <c r="F25" s="97">
        <f t="shared" si="2"/>
        <v>30</v>
      </c>
      <c r="G25" s="95">
        <f t="shared" si="2"/>
        <v>30</v>
      </c>
      <c r="H25" s="96">
        <f t="shared" si="2"/>
        <v>345</v>
      </c>
      <c r="I25" s="98">
        <f t="shared" si="2"/>
        <v>30</v>
      </c>
      <c r="J25" s="99" t="s">
        <v>20</v>
      </c>
      <c r="K25" s="106">
        <f>SUM(K11:K24)</f>
        <v>60</v>
      </c>
      <c r="L25" s="167"/>
      <c r="M25" s="126">
        <f>SUM(D25:E25,G25:H25)</f>
        <v>840</v>
      </c>
    </row>
  </sheetData>
  <sheetProtection/>
  <mergeCells count="9">
    <mergeCell ref="A6:B6"/>
    <mergeCell ref="L8:L10"/>
    <mergeCell ref="D9:F9"/>
    <mergeCell ref="G9:I9"/>
    <mergeCell ref="A8:B10"/>
    <mergeCell ref="C8:C10"/>
    <mergeCell ref="D8:I8"/>
    <mergeCell ref="J8:J10"/>
    <mergeCell ref="K8:K10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HSD</dc:creator>
  <cp:keywords/>
  <dc:description/>
  <cp:lastModifiedBy>AS</cp:lastModifiedBy>
  <cp:lastPrinted>2016-10-04T12:40:53Z</cp:lastPrinted>
  <dcterms:created xsi:type="dcterms:W3CDTF">2012-08-05T00:11:12Z</dcterms:created>
  <dcterms:modified xsi:type="dcterms:W3CDTF">2019-12-17T12:41:45Z</dcterms:modified>
  <cp:category/>
  <cp:version/>
  <cp:contentType/>
  <cp:contentStatus/>
</cp:coreProperties>
</file>