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6605" windowHeight="9435" activeTab="0"/>
  </bookViews>
  <sheets>
    <sheet name="I rok" sheetId="1" r:id="rId1"/>
    <sheet name="II rok" sheetId="2" r:id="rId2"/>
    <sheet name="III rok " sheetId="3" r:id="rId3"/>
  </sheets>
  <definedNames>
    <definedName name="_xlnm.Print_Area" localSheetId="0">'I rok'!$A$1:$M$33</definedName>
    <definedName name="_xlnm.Print_Area" localSheetId="1">'II rok'!$A$1:$M$26</definedName>
    <definedName name="_xlnm.Print_Area" localSheetId="2">'III rok '!$A$1:$M$28</definedName>
  </definedNames>
  <calcPr fullCalcOnLoad="1"/>
</workbook>
</file>

<file path=xl/sharedStrings.xml><?xml version="1.0" encoding="utf-8"?>
<sst xmlns="http://schemas.openxmlformats.org/spreadsheetml/2006/main" count="241" uniqueCount="133">
  <si>
    <t>Przedmiot</t>
  </si>
  <si>
    <t xml:space="preserve">Ilość godzin </t>
  </si>
  <si>
    <t>Semestr</t>
  </si>
  <si>
    <t>Forma zaliczenia</t>
  </si>
  <si>
    <t>Pkt. ECTS razem</t>
  </si>
  <si>
    <t>I</t>
  </si>
  <si>
    <t>II</t>
  </si>
  <si>
    <t>w</t>
  </si>
  <si>
    <t>ćw./k</t>
  </si>
  <si>
    <t>ECTS</t>
  </si>
  <si>
    <t>1.  </t>
  </si>
  <si>
    <t>2.  </t>
  </si>
  <si>
    <t>3.  </t>
  </si>
  <si>
    <t>4.  </t>
  </si>
  <si>
    <t>5.  </t>
  </si>
  <si>
    <t>6.  </t>
  </si>
  <si>
    <t>7.  </t>
  </si>
  <si>
    <t>RAZEM</t>
  </si>
  <si>
    <t>---</t>
  </si>
  <si>
    <t>Historia literatury rosyjskiej</t>
  </si>
  <si>
    <t>Wstęp do literaturoznawstwa</t>
  </si>
  <si>
    <t>Filozofia</t>
  </si>
  <si>
    <t>Gramatyka współczesnego języka rosyjskiego</t>
  </si>
  <si>
    <t>Wstęp do językoznawstwa</t>
  </si>
  <si>
    <t>Praktyczna nauka języka rosyjskiego</t>
  </si>
  <si>
    <t>Historia Rosji</t>
  </si>
  <si>
    <t xml:space="preserve">Wiedza o akwizycji i nauce języków obcych </t>
  </si>
  <si>
    <t>Praktyczna nauka języka niemieckiego</t>
  </si>
  <si>
    <t>Technologia informacyjna</t>
  </si>
  <si>
    <t>W-F</t>
  </si>
  <si>
    <t>zal. z oceną</t>
  </si>
  <si>
    <t>Historia języka rosyjskiego</t>
  </si>
  <si>
    <t xml:space="preserve">Praktyczna nauka języka rosyjskiego </t>
  </si>
  <si>
    <t>Językoznawstwo konfrontatywne polsko-rosyjskie</t>
  </si>
  <si>
    <t>Seminarium licencjackie</t>
  </si>
  <si>
    <t>Zajęcia specjalizacyjne</t>
  </si>
  <si>
    <t>Kod USOS</t>
  </si>
  <si>
    <t xml:space="preserve">I rok filologii rosyjskiej z lingwistyką stosowaną </t>
  </si>
  <si>
    <t>10.</t>
  </si>
  <si>
    <t>11.</t>
  </si>
  <si>
    <t>profil ogólny (w części filologia rosyjska) i profil interkulturowy (w części lingwistyka stosowana)</t>
  </si>
  <si>
    <t xml:space="preserve">III rok filologii rosyjskiej z lingwistyką stosowaną </t>
  </si>
  <si>
    <t>09-WLITL-11</t>
  </si>
  <si>
    <t>Warsztaty tłumaczeniowe pisemne</t>
  </si>
  <si>
    <t xml:space="preserve">zal. z oceną </t>
  </si>
  <si>
    <t>Warsztaty tłumaczeniowe ustne</t>
  </si>
  <si>
    <t xml:space="preserve">Plan trzyletnich studiów stacjonarnych pierwszego stopnia </t>
  </si>
  <si>
    <t>12.</t>
  </si>
  <si>
    <t>150h</t>
  </si>
  <si>
    <t>09-PNJNL-56/66</t>
  </si>
  <si>
    <t xml:space="preserve"> Ilość godzin:</t>
  </si>
  <si>
    <t xml:space="preserve"> I rok - </t>
  </si>
  <si>
    <t xml:space="preserve">II rok - </t>
  </si>
  <si>
    <t>III rok -</t>
  </si>
  <si>
    <t>09-SL-12/22</t>
  </si>
  <si>
    <t xml:space="preserve">09-ZSLIC-12/22 </t>
  </si>
  <si>
    <t>09-PAZAW-11</t>
  </si>
  <si>
    <t>egz. (po II sem.)</t>
  </si>
  <si>
    <t>6.</t>
  </si>
  <si>
    <t>Gramatyka opisowa języka polskiego</t>
  </si>
  <si>
    <t>09-GOJP-11</t>
  </si>
  <si>
    <t>7.</t>
  </si>
  <si>
    <t>8.</t>
  </si>
  <si>
    <t>9.</t>
  </si>
  <si>
    <t>Praktyka zawodowa</t>
  </si>
  <si>
    <t>09-PNJR-56/66</t>
  </si>
  <si>
    <t>14.</t>
  </si>
  <si>
    <t>Podstawy tłumaczenia pisemnego niemiecko-polskiego</t>
  </si>
  <si>
    <t>13.</t>
  </si>
  <si>
    <t>Język niemiecki w biznesie</t>
  </si>
  <si>
    <t>Dzieje prawosławia Słowian Wschodnich w tradycji Kijowsko-Moskiewskiej</t>
  </si>
  <si>
    <t>Kultura i realia rosyjskiego obszaru językowego</t>
  </si>
  <si>
    <t>Komparatystyka literacko-kulturowa</t>
  </si>
  <si>
    <t>Gramatyka języka staro-cerkiewno-słowiańskiego</t>
  </si>
  <si>
    <t>IV</t>
  </si>
  <si>
    <t>III</t>
  </si>
  <si>
    <t>II rok filologii rosyjskiej z lingwistyką stosowaną</t>
  </si>
  <si>
    <t>09-KiRTNP-11</t>
  </si>
  <si>
    <t>Praktyczna nauka języka niemieckiego - sprawności zintegrowane</t>
  </si>
  <si>
    <t xml:space="preserve">Praktyczna nauka języka niemieckiego - gramatyka </t>
  </si>
  <si>
    <t xml:space="preserve">Wymowa języka niemieckiego </t>
  </si>
  <si>
    <t>Ilość godzin:</t>
  </si>
  <si>
    <t xml:space="preserve">I rok - </t>
  </si>
  <si>
    <t xml:space="preserve">III rok - </t>
  </si>
  <si>
    <t>Tłumaczenie pisemne tekstów użytkowych</t>
  </si>
  <si>
    <t>Kultura języka</t>
  </si>
  <si>
    <t>na rok akademicki 2018/2019</t>
  </si>
  <si>
    <t>Lingwistyka tekstu i dyskursu</t>
  </si>
  <si>
    <t>egzamin</t>
  </si>
  <si>
    <t xml:space="preserve">Kompozycja i redakcja tekstów użytkowych w ujęciu kontrastywnym niemiecko-polskim  </t>
  </si>
  <si>
    <r>
      <t xml:space="preserve">na rok akademicki </t>
    </r>
    <r>
      <rPr>
        <b/>
        <sz val="11"/>
        <color indexed="12"/>
        <rFont val="Arial"/>
        <family val="2"/>
      </rPr>
      <t>2018/2019</t>
    </r>
  </si>
  <si>
    <t xml:space="preserve">   bezpieczeństwo i higienę pracy, ochronę przeciwpożarową, elementy prawa pracy.</t>
  </si>
  <si>
    <r>
      <t xml:space="preserve">1.       Studentów obowiązuje zaliczenie kursu </t>
    </r>
    <r>
      <rPr>
        <b/>
        <sz val="12"/>
        <color indexed="8"/>
        <rFont val="Arial"/>
        <family val="2"/>
      </rPr>
      <t>"Edukacja Informacyjna i Źródłowa"</t>
    </r>
    <r>
      <rPr>
        <sz val="12"/>
        <color indexed="8"/>
        <rFont val="Arial"/>
        <family val="2"/>
      </rPr>
      <t xml:space="preserve"> w ilości 2 godzin w czasie I roku studiów.</t>
    </r>
  </si>
  <si>
    <r>
      <t xml:space="preserve">2.       Studenci zobowiązani są do zaliczenia na I roku </t>
    </r>
    <r>
      <rPr>
        <b/>
        <sz val="12"/>
        <color indexed="8"/>
        <rFont val="Arial"/>
        <family val="2"/>
      </rPr>
      <t>"Szkolenia BHP"</t>
    </r>
    <r>
      <rPr>
        <sz val="12"/>
        <color indexed="8"/>
        <rFont val="Arial"/>
        <family val="2"/>
      </rPr>
      <t xml:space="preserve"> w wymiarze 4 godzin na platformie Moodle, obejmującego pierwszą pomoc, </t>
    </r>
  </si>
  <si>
    <r>
      <t xml:space="preserve">zal. z oceną                       </t>
    </r>
    <r>
      <rPr>
        <sz val="9"/>
        <color indexed="17"/>
        <rFont val="Arial"/>
        <family val="2"/>
      </rPr>
      <t xml:space="preserve">(sem. zimowy)  </t>
    </r>
    <r>
      <rPr>
        <sz val="11"/>
        <color indexed="17"/>
        <rFont val="Arial"/>
        <family val="2"/>
      </rPr>
      <t xml:space="preserve">                    egz. </t>
    </r>
    <r>
      <rPr>
        <sz val="9"/>
        <color indexed="17"/>
        <rFont val="Arial"/>
        <family val="2"/>
      </rPr>
      <t xml:space="preserve">(sem. letni)  </t>
    </r>
    <r>
      <rPr>
        <sz val="11"/>
        <color indexed="17"/>
        <rFont val="Arial"/>
        <family val="2"/>
      </rPr>
      <t xml:space="preserve">                                         </t>
    </r>
  </si>
  <si>
    <r>
      <rPr>
        <sz val="11"/>
        <color indexed="17"/>
        <rFont val="Arial"/>
        <family val="2"/>
      </rPr>
      <t>Praktyczna nauka języka niemieckiego - gramatyka</t>
    </r>
    <r>
      <rPr>
        <sz val="10"/>
        <color indexed="17"/>
        <rFont val="Arial"/>
        <family val="2"/>
      </rPr>
      <t xml:space="preserve"> </t>
    </r>
  </si>
  <si>
    <t xml:space="preserve">PROFIL OGÓLNY (w części filologia rosyjska) i PROFIL "ASYSTENT JĘZYKOWY" (w części lingwistyka stosowana) </t>
  </si>
  <si>
    <t>egzamin lic.</t>
  </si>
  <si>
    <t>zaliczenie</t>
  </si>
  <si>
    <t>09-HLROS-15/25</t>
  </si>
  <si>
    <t>09-FIL-12/22</t>
  </si>
  <si>
    <t xml:space="preserve">09-GWJR-16/26 </t>
  </si>
  <si>
    <t xml:space="preserve">09-WDOJ-11 </t>
  </si>
  <si>
    <t xml:space="preserve">09-PNJR-16/26 </t>
  </si>
  <si>
    <t>09-HROS-11</t>
  </si>
  <si>
    <t>09-WOAKW-11</t>
  </si>
  <si>
    <t>09-PNJNgr-16/26</t>
  </si>
  <si>
    <t>09-PNJNsz-16/26</t>
  </si>
  <si>
    <t>09-WJN-11</t>
  </si>
  <si>
    <t>09-IT-11</t>
  </si>
  <si>
    <t xml:space="preserve">09-HLROS-35/45 </t>
  </si>
  <si>
    <t>09-GJSCS-11</t>
  </si>
  <si>
    <t xml:space="preserve">09-GWJR-36/46 </t>
  </si>
  <si>
    <t xml:space="preserve">09-PNJR-36/46 </t>
  </si>
  <si>
    <t>09-KLK-11</t>
  </si>
  <si>
    <t>09-KROJ-11</t>
  </si>
  <si>
    <t>09-DPOB-11</t>
  </si>
  <si>
    <t>09-PNJNsz-36/46</t>
  </si>
  <si>
    <t>09-PNJNgr-36/46</t>
  </si>
  <si>
    <t>09-LTD-11</t>
  </si>
  <si>
    <t>09-PWL-11</t>
  </si>
  <si>
    <t>09-TPTUL-11</t>
  </si>
  <si>
    <t>09-HLROS-55</t>
  </si>
  <si>
    <t>09-GWJR-56/66</t>
  </si>
  <si>
    <t>09-HJR-12/22</t>
  </si>
  <si>
    <t>09-JKPR-11</t>
  </si>
  <si>
    <t>09-WTŁUM-11</t>
  </si>
  <si>
    <t>09-WTŁUMUS-11</t>
  </si>
  <si>
    <t>09-JNBL-23/33</t>
  </si>
  <si>
    <t>09-TPTUL-12/22</t>
  </si>
  <si>
    <t>09-KJN-11</t>
  </si>
  <si>
    <t xml:space="preserve">Kierunek "Filologia", specjalność "filologia rosyjska z lingwistyką stosowaną" </t>
  </si>
  <si>
    <r>
      <rPr>
        <sz val="11"/>
        <color indexed="60"/>
        <rFont val="Arial"/>
        <family val="2"/>
      </rPr>
      <t xml:space="preserve">PRZEDMIOT DO WYBORU:   </t>
    </r>
    <r>
      <rPr>
        <sz val="11"/>
        <color indexed="56"/>
        <rFont val="Arial"/>
        <family val="2"/>
      </rPr>
      <t xml:space="preserve">                                                  </t>
    </r>
    <r>
      <rPr>
        <sz val="11"/>
        <color indexed="17"/>
        <rFont val="Arial"/>
        <family val="2"/>
      </rPr>
      <t xml:space="preserve">Trening kompetencji międzykulturowej w biznesie </t>
    </r>
    <r>
      <rPr>
        <sz val="11"/>
        <color indexed="56"/>
        <rFont val="Arial"/>
        <family val="2"/>
      </rPr>
      <t xml:space="preserve">                lub                                                                          </t>
    </r>
    <r>
      <rPr>
        <sz val="11"/>
        <color indexed="17"/>
        <rFont val="Arial"/>
        <family val="2"/>
      </rPr>
      <t>Konwersatorium literackie</t>
    </r>
    <r>
      <rPr>
        <sz val="11"/>
        <color indexed="56"/>
        <rFont val="Arial"/>
        <family val="2"/>
      </rPr>
      <t xml:space="preserve">  </t>
    </r>
    <r>
      <rPr>
        <sz val="11"/>
        <color indexed="6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</si>
</sst>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b/>
      <sz val="11"/>
      <color indexed="17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9"/>
      <color indexed="17"/>
      <name val="Arial"/>
      <family val="2"/>
    </font>
    <font>
      <sz val="11"/>
      <color indexed="17"/>
      <name val="Arial"/>
      <family val="2"/>
    </font>
    <font>
      <sz val="10"/>
      <color indexed="17"/>
      <name val="Arial"/>
      <family val="2"/>
    </font>
    <font>
      <sz val="11"/>
      <color indexed="56"/>
      <name val="Arial"/>
      <family val="2"/>
    </font>
    <font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2"/>
      <name val="Arial"/>
      <family val="2"/>
    </font>
    <font>
      <b/>
      <sz val="12"/>
      <color indexed="62"/>
      <name val="Arial"/>
      <family val="2"/>
    </font>
    <font>
      <sz val="11"/>
      <color indexed="62"/>
      <name val="Arial"/>
      <family val="2"/>
    </font>
    <font>
      <sz val="11"/>
      <color indexed="9"/>
      <name val="Arial"/>
      <family val="2"/>
    </font>
    <font>
      <b/>
      <sz val="14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CC"/>
      <name val="Arial"/>
      <family val="2"/>
    </font>
    <font>
      <sz val="11"/>
      <color rgb="FFC00000"/>
      <name val="Arial"/>
      <family val="2"/>
    </font>
    <font>
      <sz val="11"/>
      <color rgb="FF008000"/>
      <name val="Arial"/>
      <family val="2"/>
    </font>
    <font>
      <sz val="12"/>
      <color theme="1"/>
      <name val="Arial"/>
      <family val="2"/>
    </font>
    <font>
      <b/>
      <sz val="12"/>
      <color rgb="FF3333CC"/>
      <name val="Arial"/>
      <family val="2"/>
    </font>
    <font>
      <sz val="11"/>
      <color rgb="FF3333CC"/>
      <name val="Arial"/>
      <family val="2"/>
    </font>
    <font>
      <sz val="10"/>
      <color rgb="FF008000"/>
      <name val="Arial"/>
      <family val="2"/>
    </font>
    <font>
      <b/>
      <sz val="11"/>
      <color rgb="FF008000"/>
      <name val="Arial"/>
      <family val="2"/>
    </font>
    <font>
      <sz val="11"/>
      <color rgb="FF002060"/>
      <name val="Arial"/>
      <family val="2"/>
    </font>
    <font>
      <b/>
      <sz val="12"/>
      <color theme="1"/>
      <name val="Arial"/>
      <family val="2"/>
    </font>
    <font>
      <b/>
      <sz val="11"/>
      <color rgb="FF006600"/>
      <name val="Arial"/>
      <family val="2"/>
    </font>
    <font>
      <sz val="11"/>
      <color theme="0"/>
      <name val="Arial"/>
      <family val="2"/>
    </font>
    <font>
      <b/>
      <sz val="14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55" fillId="0" borderId="10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12" xfId="0" applyFont="1" applyBorder="1" applyAlignment="1" quotePrefix="1">
      <alignment horizontal="right"/>
    </xf>
    <xf numFmtId="0" fontId="56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6" fillId="33" borderId="0" xfId="0" applyFont="1" applyFill="1" applyAlignment="1">
      <alignment/>
    </xf>
    <xf numFmtId="0" fontId="55" fillId="34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56" fillId="35" borderId="0" xfId="0" applyFont="1" applyFill="1" applyAlignment="1">
      <alignment/>
    </xf>
    <xf numFmtId="0" fontId="56" fillId="0" borderId="0" xfId="0" applyFont="1" applyFill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24" xfId="0" applyFont="1" applyBorder="1" applyAlignment="1">
      <alignment wrapText="1"/>
    </xf>
    <xf numFmtId="0" fontId="6" fillId="0" borderId="23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59" fillId="33" borderId="23" xfId="0" applyFont="1" applyFill="1" applyBorder="1" applyAlignment="1">
      <alignment/>
    </xf>
    <xf numFmtId="0" fontId="59" fillId="33" borderId="26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2" fillId="34" borderId="23" xfId="0" applyFont="1" applyFill="1" applyBorder="1" applyAlignment="1">
      <alignment horizontal="center"/>
    </xf>
    <xf numFmtId="0" fontId="60" fillId="34" borderId="24" xfId="0" applyFont="1" applyFill="1" applyBorder="1" applyAlignment="1">
      <alignment vertical="top" wrapText="1"/>
    </xf>
    <xf numFmtId="0" fontId="60" fillId="34" borderId="19" xfId="0" applyFont="1" applyFill="1" applyBorder="1" applyAlignment="1">
      <alignment/>
    </xf>
    <xf numFmtId="0" fontId="60" fillId="34" borderId="23" xfId="0" applyFont="1" applyFill="1" applyBorder="1" applyAlignment="1">
      <alignment/>
    </xf>
    <xf numFmtId="0" fontId="60" fillId="34" borderId="25" xfId="0" applyFont="1" applyFill="1" applyBorder="1" applyAlignment="1">
      <alignment/>
    </xf>
    <xf numFmtId="0" fontId="60" fillId="34" borderId="24" xfId="0" applyFont="1" applyFill="1" applyBorder="1" applyAlignment="1">
      <alignment/>
    </xf>
    <xf numFmtId="0" fontId="60" fillId="34" borderId="26" xfId="0" applyFont="1" applyFill="1" applyBorder="1" applyAlignment="1">
      <alignment/>
    </xf>
    <xf numFmtId="0" fontId="60" fillId="34" borderId="24" xfId="0" applyFont="1" applyFill="1" applyBorder="1" applyAlignment="1">
      <alignment wrapText="1"/>
    </xf>
    <xf numFmtId="0" fontId="60" fillId="34" borderId="26" xfId="0" applyFont="1" applyFill="1" applyBorder="1" applyAlignment="1">
      <alignment wrapText="1"/>
    </xf>
    <xf numFmtId="0" fontId="60" fillId="34" borderId="11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 horizontal="right"/>
    </xf>
    <xf numFmtId="0" fontId="3" fillId="0" borderId="33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2" xfId="0" applyFont="1" applyBorder="1" applyAlignment="1" quotePrefix="1">
      <alignment horizontal="right"/>
    </xf>
    <xf numFmtId="0" fontId="2" fillId="0" borderId="33" xfId="0" applyFont="1" applyBorder="1" applyAlignment="1" quotePrefix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left"/>
    </xf>
    <xf numFmtId="0" fontId="2" fillId="0" borderId="0" xfId="0" applyFont="1" applyAlignment="1">
      <alignment horizontal="left" indent="4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56" fillId="0" borderId="0" xfId="0" applyFont="1" applyAlignment="1">
      <alignment horizontal="right"/>
    </xf>
    <xf numFmtId="0" fontId="56" fillId="0" borderId="0" xfId="0" applyFont="1" applyAlignment="1">
      <alignment horizontal="left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" fillId="36" borderId="24" xfId="0" applyFont="1" applyFill="1" applyBorder="1" applyAlignment="1">
      <alignment wrapText="1"/>
    </xf>
    <xf numFmtId="0" fontId="12" fillId="0" borderId="11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23" xfId="0" applyFont="1" applyBorder="1" applyAlignment="1">
      <alignment vertical="top"/>
    </xf>
    <xf numFmtId="0" fontId="60" fillId="34" borderId="25" xfId="0" applyFont="1" applyFill="1" applyBorder="1" applyAlignment="1">
      <alignment wrapText="1"/>
    </xf>
    <xf numFmtId="0" fontId="56" fillId="37" borderId="0" xfId="0" applyFont="1" applyFill="1" applyAlignment="1">
      <alignment/>
    </xf>
    <xf numFmtId="0" fontId="64" fillId="34" borderId="24" xfId="0" applyFont="1" applyFill="1" applyBorder="1" applyAlignment="1">
      <alignment vertical="top" wrapText="1"/>
    </xf>
    <xf numFmtId="0" fontId="65" fillId="34" borderId="26" xfId="0" applyFont="1" applyFill="1" applyBorder="1" applyAlignment="1">
      <alignment wrapText="1"/>
    </xf>
    <xf numFmtId="0" fontId="2" fillId="0" borderId="17" xfId="0" applyFont="1" applyBorder="1" applyAlignment="1">
      <alignment vertical="top"/>
    </xf>
    <xf numFmtId="0" fontId="66" fillId="34" borderId="24" xfId="0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4" fillId="0" borderId="12" xfId="0" applyFont="1" applyBorder="1" applyAlignment="1" quotePrefix="1">
      <alignment horizontal="right"/>
    </xf>
    <xf numFmtId="0" fontId="2" fillId="0" borderId="22" xfId="0" applyFont="1" applyBorder="1" applyAlignment="1">
      <alignment horizontal="center"/>
    </xf>
    <xf numFmtId="0" fontId="60" fillId="34" borderId="22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1" fillId="0" borderId="0" xfId="0" applyFont="1" applyAlignment="1">
      <alignment/>
    </xf>
    <xf numFmtId="0" fontId="67" fillId="33" borderId="0" xfId="0" applyFont="1" applyFill="1" applyAlignment="1">
      <alignment/>
    </xf>
    <xf numFmtId="0" fontId="61" fillId="33" borderId="0" xfId="0" applyFont="1" applyFill="1" applyAlignment="1">
      <alignment/>
    </xf>
    <xf numFmtId="0" fontId="56" fillId="38" borderId="0" xfId="0" applyFont="1" applyFill="1" applyAlignment="1">
      <alignment/>
    </xf>
    <xf numFmtId="0" fontId="57" fillId="2" borderId="0" xfId="0" applyFont="1" applyFill="1" applyAlignment="1">
      <alignment/>
    </xf>
    <xf numFmtId="0" fontId="57" fillId="0" borderId="13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6" fillId="0" borderId="17" xfId="0" applyFont="1" applyBorder="1" applyAlignment="1">
      <alignment/>
    </xf>
    <xf numFmtId="0" fontId="56" fillId="0" borderId="18" xfId="0" applyFont="1" applyBorder="1" applyAlignment="1">
      <alignment/>
    </xf>
    <xf numFmtId="0" fontId="56" fillId="0" borderId="19" xfId="0" applyFont="1" applyBorder="1" applyAlignment="1">
      <alignment/>
    </xf>
    <xf numFmtId="0" fontId="56" fillId="0" borderId="20" xfId="0" applyFont="1" applyBorder="1" applyAlignment="1">
      <alignment/>
    </xf>
    <xf numFmtId="0" fontId="56" fillId="0" borderId="21" xfId="0" applyFont="1" applyBorder="1" applyAlignment="1">
      <alignment/>
    </xf>
    <xf numFmtId="0" fontId="56" fillId="0" borderId="23" xfId="0" applyFont="1" applyBorder="1" applyAlignment="1">
      <alignment/>
    </xf>
    <xf numFmtId="0" fontId="56" fillId="0" borderId="24" xfId="0" applyFont="1" applyBorder="1" applyAlignment="1">
      <alignment wrapText="1"/>
    </xf>
    <xf numFmtId="0" fontId="56" fillId="0" borderId="25" xfId="0" applyFont="1" applyBorder="1" applyAlignment="1">
      <alignment/>
    </xf>
    <xf numFmtId="0" fontId="56" fillId="0" borderId="24" xfId="0" applyFont="1" applyBorder="1" applyAlignment="1">
      <alignment/>
    </xf>
    <xf numFmtId="0" fontId="56" fillId="0" borderId="26" xfId="0" applyFont="1" applyBorder="1" applyAlignment="1">
      <alignment/>
    </xf>
    <xf numFmtId="0" fontId="56" fillId="0" borderId="11" xfId="0" applyFont="1" applyBorder="1" applyAlignment="1">
      <alignment/>
    </xf>
    <xf numFmtId="0" fontId="56" fillId="34" borderId="23" xfId="0" applyFont="1" applyFill="1" applyBorder="1" applyAlignment="1">
      <alignment/>
    </xf>
    <xf numFmtId="0" fontId="56" fillId="34" borderId="19" xfId="0" applyFont="1" applyFill="1" applyBorder="1" applyAlignment="1">
      <alignment/>
    </xf>
    <xf numFmtId="0" fontId="56" fillId="34" borderId="25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4" borderId="26" xfId="0" applyFont="1" applyFill="1" applyBorder="1" applyAlignment="1">
      <alignment/>
    </xf>
    <xf numFmtId="0" fontId="56" fillId="34" borderId="11" xfId="0" applyFont="1" applyFill="1" applyBorder="1" applyAlignment="1">
      <alignment/>
    </xf>
    <xf numFmtId="0" fontId="56" fillId="34" borderId="17" xfId="0" applyFont="1" applyFill="1" applyBorder="1" applyAlignment="1">
      <alignment/>
    </xf>
    <xf numFmtId="0" fontId="56" fillId="34" borderId="26" xfId="0" applyFont="1" applyFill="1" applyBorder="1" applyAlignment="1">
      <alignment/>
    </xf>
    <xf numFmtId="0" fontId="56" fillId="0" borderId="19" xfId="0" applyFont="1" applyBorder="1" applyAlignment="1">
      <alignment horizontal="right"/>
    </xf>
    <xf numFmtId="0" fontId="56" fillId="0" borderId="23" xfId="0" applyFont="1" applyBorder="1" applyAlignment="1">
      <alignment horizontal="right"/>
    </xf>
    <xf numFmtId="0" fontId="56" fillId="0" borderId="25" xfId="0" applyFont="1" applyBorder="1" applyAlignment="1">
      <alignment horizontal="right"/>
    </xf>
    <xf numFmtId="0" fontId="56" fillId="0" borderId="24" xfId="0" applyFont="1" applyBorder="1" applyAlignment="1">
      <alignment horizontal="right"/>
    </xf>
    <xf numFmtId="0" fontId="56" fillId="0" borderId="26" xfId="0" applyFont="1" applyBorder="1" applyAlignment="1">
      <alignment horizontal="right"/>
    </xf>
    <xf numFmtId="0" fontId="56" fillId="0" borderId="31" xfId="0" applyFont="1" applyBorder="1" applyAlignment="1">
      <alignment/>
    </xf>
    <xf numFmtId="0" fontId="57" fillId="0" borderId="32" xfId="0" applyFont="1" applyBorder="1" applyAlignment="1">
      <alignment horizontal="right"/>
    </xf>
    <xf numFmtId="0" fontId="57" fillId="0" borderId="12" xfId="0" applyFont="1" applyBorder="1" applyAlignment="1">
      <alignment/>
    </xf>
    <xf numFmtId="0" fontId="57" fillId="0" borderId="36" xfId="0" applyFont="1" applyBorder="1" applyAlignment="1">
      <alignment/>
    </xf>
    <xf numFmtId="0" fontId="57" fillId="0" borderId="12" xfId="0" applyFont="1" applyBorder="1" applyAlignment="1" quotePrefix="1">
      <alignment horizontal="right"/>
    </xf>
    <xf numFmtId="0" fontId="56" fillId="0" borderId="0" xfId="0" applyNumberFormat="1" applyFont="1" applyAlignment="1">
      <alignment/>
    </xf>
    <xf numFmtId="0" fontId="68" fillId="0" borderId="0" xfId="0" applyFont="1" applyAlignment="1">
      <alignment horizontal="center"/>
    </xf>
    <xf numFmtId="0" fontId="6" fillId="0" borderId="26" xfId="0" applyFont="1" applyBorder="1" applyAlignment="1">
      <alignment wrapText="1"/>
    </xf>
    <xf numFmtId="0" fontId="12" fillId="34" borderId="11" xfId="0" applyFont="1" applyFill="1" applyBorder="1" applyAlignment="1">
      <alignment/>
    </xf>
    <xf numFmtId="0" fontId="12" fillId="34" borderId="30" xfId="0" applyFont="1" applyFill="1" applyBorder="1" applyAlignment="1">
      <alignment/>
    </xf>
    <xf numFmtId="0" fontId="69" fillId="0" borderId="0" xfId="0" applyFont="1" applyAlignment="1">
      <alignment/>
    </xf>
    <xf numFmtId="0" fontId="56" fillId="0" borderId="0" xfId="0" applyFont="1" applyAlignment="1">
      <alignment/>
    </xf>
    <xf numFmtId="0" fontId="70" fillId="0" borderId="0" xfId="0" applyFont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0" fillId="34" borderId="39" xfId="0" applyFont="1" applyFill="1" applyBorder="1" applyAlignment="1">
      <alignment/>
    </xf>
    <xf numFmtId="0" fontId="60" fillId="34" borderId="26" xfId="0" applyFont="1" applyFill="1" applyBorder="1" applyAlignment="1">
      <alignment vertical="top" wrapText="1"/>
    </xf>
    <xf numFmtId="0" fontId="2" fillId="0" borderId="26" xfId="0" applyFont="1" applyBorder="1" applyAlignment="1">
      <alignment wrapText="1"/>
    </xf>
    <xf numFmtId="0" fontId="2" fillId="0" borderId="40" xfId="0" applyFont="1" applyBorder="1" applyAlignment="1">
      <alignment/>
    </xf>
    <xf numFmtId="0" fontId="12" fillId="0" borderId="19" xfId="0" applyFont="1" applyBorder="1" applyAlignment="1">
      <alignment/>
    </xf>
    <xf numFmtId="0" fontId="60" fillId="34" borderId="19" xfId="0" applyFont="1" applyFill="1" applyBorder="1" applyAlignment="1">
      <alignment horizontal="left" vertical="top" wrapText="1"/>
    </xf>
    <xf numFmtId="0" fontId="17" fillId="0" borderId="33" xfId="0" applyFont="1" applyBorder="1" applyAlignment="1" quotePrefix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2" xfId="0" applyFont="1" applyBorder="1" applyAlignment="1">
      <alignment/>
    </xf>
    <xf numFmtId="0" fontId="57" fillId="0" borderId="42" xfId="0" applyFont="1" applyBorder="1" applyAlignment="1">
      <alignment/>
    </xf>
    <xf numFmtId="0" fontId="57" fillId="0" borderId="32" xfId="0" applyFont="1" applyBorder="1" applyAlignment="1">
      <alignment/>
    </xf>
    <xf numFmtId="0" fontId="60" fillId="34" borderId="30" xfId="0" applyFont="1" applyFill="1" applyBorder="1" applyAlignment="1">
      <alignment horizontal="left" vertical="center"/>
    </xf>
    <xf numFmtId="0" fontId="60" fillId="34" borderId="19" xfId="0" applyFont="1" applyFill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3" fillId="39" borderId="45" xfId="0" applyFont="1" applyFill="1" applyBorder="1" applyAlignment="1">
      <alignment horizontal="center"/>
    </xf>
    <xf numFmtId="0" fontId="56" fillId="39" borderId="46" xfId="0" applyFont="1" applyFill="1" applyBorder="1" applyAlignment="1">
      <alignment/>
    </xf>
    <xf numFmtId="0" fontId="56" fillId="39" borderId="46" xfId="0" applyFont="1" applyFill="1" applyBorder="1" applyAlignment="1">
      <alignment horizontal="center"/>
    </xf>
    <xf numFmtId="0" fontId="56" fillId="39" borderId="47" xfId="0" applyFont="1" applyFill="1" applyBorder="1" applyAlignment="1">
      <alignment horizontal="center"/>
    </xf>
    <xf numFmtId="0" fontId="3" fillId="0" borderId="48" xfId="0" applyFont="1" applyBorder="1" applyAlignment="1">
      <alignment horizontal="left" vertical="center"/>
    </xf>
    <xf numFmtId="0" fontId="56" fillId="0" borderId="49" xfId="0" applyFont="1" applyBorder="1" applyAlignment="1">
      <alignment horizontal="left" vertical="center"/>
    </xf>
    <xf numFmtId="0" fontId="56" fillId="0" borderId="50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6" fillId="0" borderId="51" xfId="0" applyFont="1" applyBorder="1" applyAlignment="1">
      <alignment horizontal="left" vertical="center"/>
    </xf>
    <xf numFmtId="0" fontId="56" fillId="0" borderId="52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 wrapText="1"/>
    </xf>
    <xf numFmtId="0" fontId="56" fillId="0" borderId="44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3" fillId="40" borderId="53" xfId="0" applyFont="1" applyFill="1" applyBorder="1" applyAlignment="1">
      <alignment horizontal="center"/>
    </xf>
    <xf numFmtId="0" fontId="3" fillId="40" borderId="54" xfId="0" applyFont="1" applyFill="1" applyBorder="1" applyAlignment="1">
      <alignment horizontal="center"/>
    </xf>
    <xf numFmtId="0" fontId="56" fillId="40" borderId="54" xfId="0" applyFont="1" applyFill="1" applyBorder="1" applyAlignment="1">
      <alignment horizontal="center"/>
    </xf>
    <xf numFmtId="0" fontId="56" fillId="40" borderId="55" xfId="0" applyFont="1" applyFill="1" applyBorder="1" applyAlignment="1">
      <alignment horizontal="center"/>
    </xf>
    <xf numFmtId="0" fontId="60" fillId="34" borderId="30" xfId="0" applyFont="1" applyFill="1" applyBorder="1" applyAlignment="1">
      <alignment horizontal="left" vertical="top" wrapText="1"/>
    </xf>
    <xf numFmtId="0" fontId="60" fillId="34" borderId="19" xfId="0" applyFont="1" applyFill="1" applyBorder="1" applyAlignment="1">
      <alignment horizontal="left" vertical="top" wrapText="1"/>
    </xf>
    <xf numFmtId="0" fontId="57" fillId="0" borderId="43" xfId="0" applyFont="1" applyBorder="1" applyAlignment="1">
      <alignment horizontal="center" vertical="center"/>
    </xf>
    <xf numFmtId="0" fontId="57" fillId="0" borderId="48" xfId="0" applyFont="1" applyBorder="1" applyAlignment="1">
      <alignment horizontal="left" vertical="distributed"/>
    </xf>
    <xf numFmtId="0" fontId="56" fillId="0" borderId="49" xfId="0" applyFont="1" applyBorder="1" applyAlignment="1">
      <alignment horizontal="left" vertical="distributed"/>
    </xf>
    <xf numFmtId="0" fontId="56" fillId="0" borderId="50" xfId="0" applyFont="1" applyBorder="1" applyAlignment="1">
      <alignment horizontal="left" vertical="distributed"/>
    </xf>
    <xf numFmtId="0" fontId="56" fillId="0" borderId="0" xfId="0" applyFont="1" applyBorder="1" applyAlignment="1">
      <alignment horizontal="left" vertical="distributed"/>
    </xf>
    <xf numFmtId="0" fontId="56" fillId="0" borderId="51" xfId="0" applyFont="1" applyBorder="1" applyAlignment="1">
      <alignment horizontal="left" vertical="distributed"/>
    </xf>
    <xf numFmtId="0" fontId="56" fillId="0" borderId="52" xfId="0" applyFont="1" applyBorder="1" applyAlignment="1">
      <alignment horizontal="left" vertical="distributed"/>
    </xf>
    <xf numFmtId="0" fontId="57" fillId="0" borderId="43" xfId="0" applyFont="1" applyBorder="1" applyAlignment="1">
      <alignment horizontal="center" vertical="distributed"/>
    </xf>
    <xf numFmtId="0" fontId="56" fillId="0" borderId="44" xfId="0" applyFont="1" applyBorder="1" applyAlignment="1">
      <alignment horizontal="center" vertical="distributed"/>
    </xf>
    <xf numFmtId="0" fontId="56" fillId="0" borderId="33" xfId="0" applyFont="1" applyBorder="1" applyAlignment="1">
      <alignment horizontal="center" vertical="distributed"/>
    </xf>
    <xf numFmtId="0" fontId="57" fillId="41" borderId="53" xfId="0" applyFont="1" applyFill="1" applyBorder="1" applyAlignment="1">
      <alignment horizontal="center"/>
    </xf>
    <xf numFmtId="0" fontId="57" fillId="41" borderId="54" xfId="0" applyFont="1" applyFill="1" applyBorder="1" applyAlignment="1">
      <alignment horizontal="center"/>
    </xf>
    <xf numFmtId="0" fontId="56" fillId="41" borderId="54" xfId="0" applyFont="1" applyFill="1" applyBorder="1" applyAlignment="1">
      <alignment horizontal="center"/>
    </xf>
    <xf numFmtId="0" fontId="56" fillId="41" borderId="55" xfId="0" applyFont="1" applyFill="1" applyBorder="1" applyAlignment="1">
      <alignment horizontal="center"/>
    </xf>
    <xf numFmtId="0" fontId="57" fillId="42" borderId="45" xfId="0" applyFont="1" applyFill="1" applyBorder="1" applyAlignment="1">
      <alignment horizontal="center"/>
    </xf>
    <xf numFmtId="0" fontId="56" fillId="42" borderId="46" xfId="0" applyFont="1" applyFill="1" applyBorder="1" applyAlignment="1">
      <alignment/>
    </xf>
    <xf numFmtId="0" fontId="57" fillId="43" borderId="45" xfId="0" applyFont="1" applyFill="1" applyBorder="1" applyAlignment="1">
      <alignment horizontal="center"/>
    </xf>
    <xf numFmtId="0" fontId="56" fillId="43" borderId="46" xfId="0" applyFont="1" applyFill="1" applyBorder="1" applyAlignment="1">
      <alignment horizontal="center"/>
    </xf>
    <xf numFmtId="0" fontId="56" fillId="43" borderId="47" xfId="0" applyFont="1" applyFill="1" applyBorder="1" applyAlignment="1">
      <alignment horizontal="center"/>
    </xf>
    <xf numFmtId="0" fontId="57" fillId="0" borderId="43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/>
    </xf>
    <xf numFmtId="0" fontId="56" fillId="34" borderId="22" xfId="0" applyFont="1" applyFill="1" applyBorder="1" applyAlignment="1">
      <alignment horizontal="center"/>
    </xf>
    <xf numFmtId="0" fontId="57" fillId="0" borderId="35" xfId="0" applyFont="1" applyBorder="1" applyAlignment="1">
      <alignment horizontal="center"/>
    </xf>
    <xf numFmtId="0" fontId="3" fillId="0" borderId="56" xfId="0" applyFont="1" applyBorder="1" applyAlignment="1">
      <alignment horizontal="center" vertical="center" wrapText="1"/>
    </xf>
    <xf numFmtId="0" fontId="56" fillId="0" borderId="57" xfId="0" applyFont="1" applyBorder="1" applyAlignment="1">
      <alignment horizontal="center" vertical="center" wrapText="1"/>
    </xf>
    <xf numFmtId="0" fontId="56" fillId="0" borderId="58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view="pageBreakPreview" zoomScale="90" zoomScaleNormal="80" zoomScaleSheetLayoutView="90" zoomScalePageLayoutView="0" workbookViewId="0" topLeftCell="A3">
      <selection activeCell="M30" sqref="M30"/>
    </sheetView>
  </sheetViews>
  <sheetFormatPr defaultColWidth="8.796875" defaultRowHeight="14.25"/>
  <cols>
    <col min="1" max="1" width="3.8984375" style="11" customWidth="1"/>
    <col min="2" max="2" width="35.59765625" style="11" customWidth="1"/>
    <col min="3" max="3" width="10.19921875" style="11" customWidth="1"/>
    <col min="4" max="4" width="8.19921875" style="11" customWidth="1"/>
    <col min="5" max="8" width="9" style="11" customWidth="1"/>
    <col min="9" max="9" width="8.59765625" style="11" bestFit="1" customWidth="1"/>
    <col min="10" max="10" width="14.19921875" style="11" customWidth="1"/>
    <col min="11" max="11" width="7.69921875" style="11" customWidth="1"/>
    <col min="12" max="12" width="17.5" style="11" customWidth="1"/>
    <col min="13" max="16384" width="9" style="11" customWidth="1"/>
  </cols>
  <sheetData>
    <row r="1" spans="1:12" ht="15">
      <c r="A1" s="10" t="s">
        <v>46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5">
      <c r="A2" s="12" t="s">
        <v>90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9" ht="18">
      <c r="A3" s="143" t="s">
        <v>131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1:12" ht="14.25">
      <c r="A4" s="13" t="s">
        <v>37</v>
      </c>
      <c r="B4" s="13"/>
      <c r="C4" s="13"/>
      <c r="D4" s="142"/>
      <c r="E4" s="142"/>
      <c r="F4" s="142"/>
      <c r="G4" s="142"/>
      <c r="H4" s="142"/>
      <c r="I4" s="142"/>
      <c r="J4" s="142"/>
      <c r="K4" s="142"/>
      <c r="L4" s="142"/>
    </row>
    <row r="5" spans="1:12" ht="14.25">
      <c r="A5" s="14"/>
      <c r="B5" s="14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7" s="79" customFormat="1" ht="15.75">
      <c r="A6" s="98" t="s">
        <v>96</v>
      </c>
      <c r="B6" s="71"/>
      <c r="C6" s="71"/>
      <c r="D6" s="71"/>
      <c r="E6" s="71"/>
      <c r="F6" s="71"/>
      <c r="G6" s="71"/>
    </row>
    <row r="7" spans="1:12" ht="15.75" thickBot="1">
      <c r="A7" s="6"/>
      <c r="B7" s="5"/>
      <c r="C7" s="5"/>
      <c r="D7" s="5"/>
      <c r="E7" s="5"/>
      <c r="F7" s="5"/>
      <c r="G7" s="5"/>
      <c r="H7" s="142"/>
      <c r="I7" s="142"/>
      <c r="J7" s="142"/>
      <c r="K7" s="142"/>
      <c r="L7" s="142"/>
    </row>
    <row r="8" spans="1:19" ht="15" customHeight="1">
      <c r="A8" s="168" t="s">
        <v>0</v>
      </c>
      <c r="B8" s="169"/>
      <c r="C8" s="174" t="s">
        <v>1</v>
      </c>
      <c r="D8" s="177" t="s">
        <v>2</v>
      </c>
      <c r="E8" s="178"/>
      <c r="F8" s="178"/>
      <c r="G8" s="179"/>
      <c r="H8" s="179"/>
      <c r="I8" s="180"/>
      <c r="J8" s="174" t="s">
        <v>3</v>
      </c>
      <c r="K8" s="174" t="s">
        <v>4</v>
      </c>
      <c r="L8" s="161" t="s">
        <v>36</v>
      </c>
      <c r="M8" s="6"/>
      <c r="N8" s="6"/>
      <c r="O8" s="6"/>
      <c r="P8" s="6"/>
      <c r="Q8" s="6"/>
      <c r="R8" s="6"/>
      <c r="S8" s="6"/>
    </row>
    <row r="9" spans="1:19" ht="15">
      <c r="A9" s="170"/>
      <c r="B9" s="171"/>
      <c r="C9" s="175"/>
      <c r="D9" s="164" t="s">
        <v>5</v>
      </c>
      <c r="E9" s="165"/>
      <c r="F9" s="165"/>
      <c r="G9" s="164" t="s">
        <v>6</v>
      </c>
      <c r="H9" s="166"/>
      <c r="I9" s="167"/>
      <c r="J9" s="175"/>
      <c r="K9" s="175"/>
      <c r="L9" s="162"/>
      <c r="M9" s="6"/>
      <c r="N9" s="6"/>
      <c r="O9" s="6"/>
      <c r="P9" s="6"/>
      <c r="Q9" s="6"/>
      <c r="R9" s="6"/>
      <c r="S9" s="6"/>
    </row>
    <row r="10" spans="1:19" ht="15.75" thickBot="1">
      <c r="A10" s="172"/>
      <c r="B10" s="173"/>
      <c r="C10" s="176"/>
      <c r="D10" s="15" t="s">
        <v>7</v>
      </c>
      <c r="E10" s="16" t="s">
        <v>8</v>
      </c>
      <c r="F10" s="17" t="s">
        <v>9</v>
      </c>
      <c r="G10" s="15" t="s">
        <v>7</v>
      </c>
      <c r="H10" s="16" t="s">
        <v>8</v>
      </c>
      <c r="I10" s="18" t="s">
        <v>9</v>
      </c>
      <c r="J10" s="176"/>
      <c r="K10" s="176"/>
      <c r="L10" s="163"/>
      <c r="M10" s="6"/>
      <c r="N10" s="6"/>
      <c r="O10" s="6"/>
      <c r="P10" s="6"/>
      <c r="Q10" s="6"/>
      <c r="R10" s="6"/>
      <c r="S10" s="6"/>
    </row>
    <row r="11" spans="1:12" ht="14.25">
      <c r="A11" s="19" t="s">
        <v>10</v>
      </c>
      <c r="B11" s="20" t="s">
        <v>19</v>
      </c>
      <c r="C11" s="21">
        <f>SUM(D11:E11,G11:H11)</f>
        <v>45</v>
      </c>
      <c r="D11" s="22">
        <v>15</v>
      </c>
      <c r="E11" s="23">
        <v>15</v>
      </c>
      <c r="F11" s="20">
        <v>2</v>
      </c>
      <c r="G11" s="22"/>
      <c r="H11" s="23">
        <v>15</v>
      </c>
      <c r="I11" s="24">
        <v>4</v>
      </c>
      <c r="J11" s="21" t="s">
        <v>57</v>
      </c>
      <c r="K11" s="94">
        <f>SUM(F11+I11)</f>
        <v>6</v>
      </c>
      <c r="L11" s="26" t="s">
        <v>99</v>
      </c>
    </row>
    <row r="12" spans="1:12" ht="14.25">
      <c r="A12" s="27" t="s">
        <v>11</v>
      </c>
      <c r="B12" s="28" t="s">
        <v>20</v>
      </c>
      <c r="C12" s="21">
        <f>SUM(D12:E12,G12:H12)</f>
        <v>30</v>
      </c>
      <c r="D12" s="29"/>
      <c r="E12" s="30">
        <v>30</v>
      </c>
      <c r="F12" s="28">
        <v>1</v>
      </c>
      <c r="G12" s="29"/>
      <c r="H12" s="30"/>
      <c r="I12" s="31"/>
      <c r="J12" s="32" t="s">
        <v>30</v>
      </c>
      <c r="K12" s="94">
        <f aca="true" t="shared" si="0" ref="K12:K19">SUM(F12+I12)</f>
        <v>1</v>
      </c>
      <c r="L12" s="33" t="s">
        <v>42</v>
      </c>
    </row>
    <row r="13" spans="1:12" ht="14.25">
      <c r="A13" s="19" t="s">
        <v>12</v>
      </c>
      <c r="B13" s="28" t="s">
        <v>21</v>
      </c>
      <c r="C13" s="21">
        <f aca="true" t="shared" si="1" ref="C13:C24">SUM(D13:E13,G13:H13)</f>
        <v>45</v>
      </c>
      <c r="D13" s="29">
        <v>30</v>
      </c>
      <c r="E13" s="30"/>
      <c r="F13" s="28">
        <v>1</v>
      </c>
      <c r="G13" s="29"/>
      <c r="H13" s="30">
        <v>15</v>
      </c>
      <c r="I13" s="31">
        <v>1</v>
      </c>
      <c r="J13" s="32" t="s">
        <v>30</v>
      </c>
      <c r="K13" s="94">
        <f t="shared" si="0"/>
        <v>2</v>
      </c>
      <c r="L13" s="33" t="s">
        <v>100</v>
      </c>
    </row>
    <row r="14" spans="1:12" ht="14.25" customHeight="1">
      <c r="A14" s="27" t="s">
        <v>13</v>
      </c>
      <c r="B14" s="34" t="s">
        <v>22</v>
      </c>
      <c r="C14" s="21">
        <f t="shared" si="1"/>
        <v>45</v>
      </c>
      <c r="D14" s="35"/>
      <c r="E14" s="36">
        <v>15</v>
      </c>
      <c r="F14" s="37">
        <v>1</v>
      </c>
      <c r="G14" s="35">
        <v>15</v>
      </c>
      <c r="H14" s="36">
        <v>15</v>
      </c>
      <c r="I14" s="38">
        <v>4</v>
      </c>
      <c r="J14" s="39" t="s">
        <v>88</v>
      </c>
      <c r="K14" s="94">
        <f t="shared" si="0"/>
        <v>5</v>
      </c>
      <c r="L14" s="33" t="s">
        <v>101</v>
      </c>
    </row>
    <row r="15" spans="1:12" ht="14.25">
      <c r="A15" s="19" t="s">
        <v>14</v>
      </c>
      <c r="B15" s="28" t="s">
        <v>23</v>
      </c>
      <c r="C15" s="21">
        <f t="shared" si="1"/>
        <v>15</v>
      </c>
      <c r="D15" s="35"/>
      <c r="E15" s="36"/>
      <c r="F15" s="37"/>
      <c r="G15" s="35"/>
      <c r="H15" s="36">
        <v>15</v>
      </c>
      <c r="I15" s="38">
        <v>1</v>
      </c>
      <c r="J15" s="39" t="s">
        <v>30</v>
      </c>
      <c r="K15" s="94">
        <f t="shared" si="0"/>
        <v>1</v>
      </c>
      <c r="L15" s="33" t="s">
        <v>102</v>
      </c>
    </row>
    <row r="16" spans="1:12" ht="14.25">
      <c r="A16" s="40" t="s">
        <v>58</v>
      </c>
      <c r="B16" s="28" t="s">
        <v>59</v>
      </c>
      <c r="C16" s="21">
        <f t="shared" si="1"/>
        <v>15</v>
      </c>
      <c r="D16" s="29"/>
      <c r="E16" s="30">
        <v>15</v>
      </c>
      <c r="F16" s="28">
        <v>1</v>
      </c>
      <c r="G16" s="29"/>
      <c r="H16" s="30"/>
      <c r="I16" s="31"/>
      <c r="J16" s="32" t="s">
        <v>30</v>
      </c>
      <c r="K16" s="94">
        <f t="shared" si="0"/>
        <v>1</v>
      </c>
      <c r="L16" s="33" t="s">
        <v>60</v>
      </c>
    </row>
    <row r="17" spans="1:12" ht="14.25">
      <c r="A17" s="27" t="s">
        <v>61</v>
      </c>
      <c r="B17" s="28" t="s">
        <v>24</v>
      </c>
      <c r="C17" s="21">
        <f t="shared" si="1"/>
        <v>240</v>
      </c>
      <c r="D17" s="35"/>
      <c r="E17" s="36">
        <v>120</v>
      </c>
      <c r="F17" s="37">
        <v>6</v>
      </c>
      <c r="G17" s="35"/>
      <c r="H17" s="36">
        <v>120</v>
      </c>
      <c r="I17" s="38">
        <v>8</v>
      </c>
      <c r="J17" s="39" t="s">
        <v>88</v>
      </c>
      <c r="K17" s="94">
        <f t="shared" si="0"/>
        <v>14</v>
      </c>
      <c r="L17" s="33" t="s">
        <v>103</v>
      </c>
    </row>
    <row r="18" spans="1:12" s="7" customFormat="1" ht="14.25">
      <c r="A18" s="41" t="s">
        <v>62</v>
      </c>
      <c r="B18" s="42" t="s">
        <v>25</v>
      </c>
      <c r="C18" s="21">
        <f t="shared" si="1"/>
        <v>30</v>
      </c>
      <c r="D18" s="43">
        <v>30</v>
      </c>
      <c r="E18" s="44"/>
      <c r="F18" s="45">
        <v>2</v>
      </c>
      <c r="G18" s="46"/>
      <c r="H18" s="44"/>
      <c r="I18" s="47"/>
      <c r="J18" s="48" t="s">
        <v>88</v>
      </c>
      <c r="K18" s="94">
        <f t="shared" si="0"/>
        <v>2</v>
      </c>
      <c r="L18" s="49" t="s">
        <v>104</v>
      </c>
    </row>
    <row r="19" spans="1:12" ht="28.5">
      <c r="A19" s="27" t="s">
        <v>63</v>
      </c>
      <c r="B19" s="34" t="s">
        <v>26</v>
      </c>
      <c r="C19" s="21">
        <f t="shared" si="1"/>
        <v>30</v>
      </c>
      <c r="D19" s="35">
        <v>30</v>
      </c>
      <c r="E19" s="36"/>
      <c r="F19" s="37">
        <v>1</v>
      </c>
      <c r="G19" s="35"/>
      <c r="H19" s="36"/>
      <c r="I19" s="38"/>
      <c r="J19" s="39" t="s">
        <v>30</v>
      </c>
      <c r="K19" s="94">
        <f t="shared" si="0"/>
        <v>1</v>
      </c>
      <c r="L19" s="33" t="s">
        <v>105</v>
      </c>
    </row>
    <row r="20" spans="1:12" ht="28.5">
      <c r="A20" s="50" t="s">
        <v>38</v>
      </c>
      <c r="B20" s="147" t="s">
        <v>78</v>
      </c>
      <c r="C20" s="146">
        <f t="shared" si="1"/>
        <v>240</v>
      </c>
      <c r="D20" s="53"/>
      <c r="E20" s="54">
        <v>120</v>
      </c>
      <c r="F20" s="55">
        <v>9</v>
      </c>
      <c r="G20" s="53"/>
      <c r="H20" s="54">
        <v>120</v>
      </c>
      <c r="I20" s="56">
        <v>9</v>
      </c>
      <c r="J20" s="159" t="s">
        <v>88</v>
      </c>
      <c r="K20" s="95">
        <f>SUM(F20+I20)</f>
        <v>18</v>
      </c>
      <c r="L20" s="9" t="s">
        <v>107</v>
      </c>
    </row>
    <row r="21" spans="1:12" ht="28.5">
      <c r="A21" s="50" t="s">
        <v>39</v>
      </c>
      <c r="B21" s="147" t="s">
        <v>79</v>
      </c>
      <c r="C21" s="146">
        <f t="shared" si="1"/>
        <v>60</v>
      </c>
      <c r="D21" s="53"/>
      <c r="E21" s="54">
        <v>30</v>
      </c>
      <c r="F21" s="57">
        <v>3</v>
      </c>
      <c r="G21" s="53"/>
      <c r="H21" s="54">
        <v>30</v>
      </c>
      <c r="I21" s="58">
        <v>3</v>
      </c>
      <c r="J21" s="160"/>
      <c r="K21" s="95">
        <f>SUM(F21,I21)</f>
        <v>6</v>
      </c>
      <c r="L21" s="9" t="s">
        <v>106</v>
      </c>
    </row>
    <row r="22" spans="1:12" ht="14.25">
      <c r="A22" s="50" t="s">
        <v>47</v>
      </c>
      <c r="B22" s="58" t="s">
        <v>80</v>
      </c>
      <c r="C22" s="146">
        <f t="shared" si="1"/>
        <v>30</v>
      </c>
      <c r="D22" s="53"/>
      <c r="E22" s="54">
        <v>30</v>
      </c>
      <c r="F22" s="55">
        <v>2</v>
      </c>
      <c r="G22" s="53"/>
      <c r="H22" s="54"/>
      <c r="I22" s="56"/>
      <c r="J22" s="59" t="s">
        <v>30</v>
      </c>
      <c r="K22" s="95">
        <v>2</v>
      </c>
      <c r="L22" s="9" t="s">
        <v>108</v>
      </c>
    </row>
    <row r="23" spans="1:12" ht="14.25">
      <c r="A23" s="27" t="s">
        <v>68</v>
      </c>
      <c r="B23" s="148" t="s">
        <v>28</v>
      </c>
      <c r="C23" s="25">
        <f t="shared" si="1"/>
        <v>30</v>
      </c>
      <c r="D23" s="29"/>
      <c r="E23" s="30">
        <v>30</v>
      </c>
      <c r="F23" s="28">
        <v>1</v>
      </c>
      <c r="G23" s="29"/>
      <c r="H23" s="30"/>
      <c r="I23" s="31"/>
      <c r="J23" s="32" t="s">
        <v>30</v>
      </c>
      <c r="K23" s="94">
        <f>SUM(F23+I23)</f>
        <v>1</v>
      </c>
      <c r="L23" s="33" t="s">
        <v>109</v>
      </c>
    </row>
    <row r="24" spans="1:12" ht="15" thickBot="1">
      <c r="A24" s="19" t="s">
        <v>66</v>
      </c>
      <c r="B24" s="149" t="s">
        <v>29</v>
      </c>
      <c r="C24" s="60">
        <f t="shared" si="1"/>
        <v>60</v>
      </c>
      <c r="D24" s="61"/>
      <c r="E24" s="62">
        <v>30</v>
      </c>
      <c r="F24" s="144">
        <v>0</v>
      </c>
      <c r="G24" s="61"/>
      <c r="H24" s="62">
        <v>30</v>
      </c>
      <c r="I24" s="145">
        <v>0</v>
      </c>
      <c r="J24" s="63" t="s">
        <v>30</v>
      </c>
      <c r="K24" s="97">
        <f>SUM(F24+I24)</f>
        <v>0</v>
      </c>
      <c r="L24" s="152" t="s">
        <v>18</v>
      </c>
    </row>
    <row r="25" spans="1:12" ht="15.75" thickBot="1">
      <c r="A25" s="64"/>
      <c r="B25" s="65" t="s">
        <v>17</v>
      </c>
      <c r="C25" s="66">
        <f>SUM(C11:C24)</f>
        <v>915</v>
      </c>
      <c r="D25" s="67">
        <f aca="true" t="shared" si="2" ref="D25:I25">SUM(D11:D24)</f>
        <v>105</v>
      </c>
      <c r="E25" s="153">
        <f t="shared" si="2"/>
        <v>435</v>
      </c>
      <c r="F25" s="154">
        <f t="shared" si="2"/>
        <v>30</v>
      </c>
      <c r="G25" s="67">
        <f t="shared" si="2"/>
        <v>15</v>
      </c>
      <c r="H25" s="153">
        <f t="shared" si="2"/>
        <v>360</v>
      </c>
      <c r="I25" s="154">
        <f t="shared" si="2"/>
        <v>30</v>
      </c>
      <c r="J25" s="68" t="s">
        <v>18</v>
      </c>
      <c r="K25" s="96">
        <f>SUM(K11:K24)</f>
        <v>60</v>
      </c>
      <c r="L25" s="69" t="s">
        <v>18</v>
      </c>
    </row>
    <row r="26" spans="1:14" ht="14.25">
      <c r="A26" s="142"/>
      <c r="B26" s="70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1">
        <f>SUM(D26:E26,G26:H26)</f>
        <v>0</v>
      </c>
      <c r="N26" s="11">
        <f>C26-M26</f>
        <v>0</v>
      </c>
    </row>
    <row r="27" spans="1:12" ht="15.75">
      <c r="A27" s="71" t="s">
        <v>92</v>
      </c>
      <c r="B27" s="142"/>
      <c r="C27" s="142"/>
      <c r="D27" s="142"/>
      <c r="E27" s="142"/>
      <c r="F27" s="142"/>
      <c r="G27" s="142"/>
      <c r="H27" s="142"/>
      <c r="I27" s="142"/>
      <c r="J27" s="142"/>
      <c r="K27" s="5"/>
      <c r="L27" s="5"/>
    </row>
    <row r="28" spans="1:12" ht="15.75">
      <c r="A28" s="71" t="s">
        <v>93</v>
      </c>
      <c r="B28" s="142"/>
      <c r="C28" s="142"/>
      <c r="D28" s="142"/>
      <c r="E28" s="142"/>
      <c r="F28" s="142"/>
      <c r="G28" s="142"/>
      <c r="H28" s="142"/>
      <c r="I28" s="142"/>
      <c r="J28" s="142"/>
      <c r="K28" s="5"/>
      <c r="L28" s="5"/>
    </row>
    <row r="29" spans="1:12" s="79" customFormat="1" ht="15">
      <c r="A29" s="71"/>
      <c r="B29" s="79" t="s">
        <v>91</v>
      </c>
      <c r="K29" s="71"/>
      <c r="L29" s="71"/>
    </row>
    <row r="30" spans="1:12" ht="15">
      <c r="A30" s="71"/>
      <c r="B30" s="142"/>
      <c r="C30" s="142"/>
      <c r="D30" s="142"/>
      <c r="E30" s="142"/>
      <c r="F30" s="142"/>
      <c r="G30" s="142"/>
      <c r="H30" s="142"/>
      <c r="I30" s="142"/>
      <c r="J30" s="142"/>
      <c r="K30" s="5"/>
      <c r="L30" s="5"/>
    </row>
    <row r="31" spans="1:12" ht="15.75">
      <c r="A31" s="71"/>
      <c r="B31" s="72" t="s">
        <v>81</v>
      </c>
      <c r="C31" s="137">
        <v>2295</v>
      </c>
      <c r="D31" s="72" t="s">
        <v>82</v>
      </c>
      <c r="E31" s="73">
        <f>C25</f>
        <v>915</v>
      </c>
      <c r="F31" s="72" t="s">
        <v>52</v>
      </c>
      <c r="G31" s="73">
        <v>720</v>
      </c>
      <c r="H31" s="72" t="s">
        <v>83</v>
      </c>
      <c r="I31" s="73">
        <v>660</v>
      </c>
      <c r="J31" s="142"/>
      <c r="K31" s="5"/>
      <c r="L31" s="5"/>
    </row>
    <row r="32" spans="1:12" ht="14.25">
      <c r="A32" s="7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2:12" ht="15" hidden="1">
      <c r="B33" s="75" t="s">
        <v>50</v>
      </c>
      <c r="C33" s="76">
        <f>SUM(E33,G33,I33)</f>
        <v>2415</v>
      </c>
      <c r="D33" s="77" t="s">
        <v>51</v>
      </c>
      <c r="E33" s="78">
        <f>C25</f>
        <v>915</v>
      </c>
      <c r="F33" s="77" t="s">
        <v>52</v>
      </c>
      <c r="G33" s="78">
        <v>795</v>
      </c>
      <c r="H33" s="77" t="s">
        <v>53</v>
      </c>
      <c r="I33" s="78">
        <v>705</v>
      </c>
      <c r="K33" s="5"/>
      <c r="L33" s="5"/>
    </row>
    <row r="35" ht="14.25">
      <c r="B35" s="77"/>
    </row>
  </sheetData>
  <sheetProtection/>
  <mergeCells count="9">
    <mergeCell ref="J20:J21"/>
    <mergeCell ref="L8:L10"/>
    <mergeCell ref="D9:F9"/>
    <mergeCell ref="G9:I9"/>
    <mergeCell ref="A8:B10"/>
    <mergeCell ref="C8:C10"/>
    <mergeCell ref="D8:I8"/>
    <mergeCell ref="J8:J10"/>
    <mergeCell ref="K8:K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view="pageBreakPreview" zoomScale="80" zoomScaleSheetLayoutView="80" zoomScalePageLayoutView="0" workbookViewId="0" topLeftCell="A1">
      <selection activeCell="C26" sqref="C26"/>
    </sheetView>
  </sheetViews>
  <sheetFormatPr defaultColWidth="8.796875" defaultRowHeight="14.25"/>
  <cols>
    <col min="1" max="1" width="3.8984375" style="11" customWidth="1"/>
    <col min="2" max="2" width="43.19921875" style="11" customWidth="1"/>
    <col min="3" max="3" width="10.19921875" style="11" customWidth="1"/>
    <col min="4" max="4" width="8.19921875" style="11" customWidth="1"/>
    <col min="5" max="8" width="9" style="11" customWidth="1"/>
    <col min="9" max="9" width="8.59765625" style="11" bestFit="1" customWidth="1"/>
    <col min="10" max="10" width="13.69921875" style="11" customWidth="1"/>
    <col min="11" max="11" width="7.69921875" style="11" customWidth="1"/>
    <col min="12" max="12" width="16.59765625" style="11" customWidth="1"/>
    <col min="13" max="13" width="4.3984375" style="11" customWidth="1"/>
    <col min="14" max="14" width="5.59765625" style="11" customWidth="1"/>
    <col min="15" max="15" width="4.3984375" style="11" customWidth="1"/>
    <col min="16" max="16" width="3.8984375" style="11" customWidth="1"/>
    <col min="17" max="17" width="4.09765625" style="11" customWidth="1"/>
    <col min="18" max="18" width="6.09765625" style="11" customWidth="1"/>
    <col min="19" max="19" width="2.3984375" style="11" customWidth="1"/>
    <col min="20" max="16384" width="9" style="11" customWidth="1"/>
  </cols>
  <sheetData>
    <row r="1" spans="1:12" ht="15">
      <c r="A1" s="10" t="s">
        <v>46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="81" customFormat="1" ht="15.75">
      <c r="A2" s="80" t="s">
        <v>86</v>
      </c>
    </row>
    <row r="3" spans="1:19" s="142" customFormat="1" ht="18">
      <c r="A3" s="143" t="s">
        <v>131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1:12" ht="14.25">
      <c r="A4" s="13" t="s">
        <v>76</v>
      </c>
      <c r="B4" s="13"/>
      <c r="C4" s="13"/>
      <c r="D4" s="142"/>
      <c r="E4" s="142"/>
      <c r="F4" s="142"/>
      <c r="G4" s="142"/>
      <c r="H4" s="142"/>
      <c r="I4" s="142"/>
      <c r="J4" s="142"/>
      <c r="K4" s="142"/>
      <c r="L4" s="142"/>
    </row>
    <row r="5" spans="1:12" ht="14.2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7" s="79" customFormat="1" ht="15.75">
      <c r="A6" s="98" t="s">
        <v>96</v>
      </c>
      <c r="B6" s="71"/>
      <c r="C6" s="71"/>
      <c r="D6" s="71"/>
      <c r="E6" s="71"/>
      <c r="F6" s="71"/>
      <c r="G6" s="71"/>
    </row>
    <row r="7" spans="1:12" ht="15" thickBo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</row>
    <row r="8" spans="1:19" ht="15">
      <c r="A8" s="168" t="s">
        <v>0</v>
      </c>
      <c r="B8" s="169"/>
      <c r="C8" s="174" t="s">
        <v>1</v>
      </c>
      <c r="D8" s="177" t="s">
        <v>2</v>
      </c>
      <c r="E8" s="178"/>
      <c r="F8" s="178"/>
      <c r="G8" s="179"/>
      <c r="H8" s="179"/>
      <c r="I8" s="180"/>
      <c r="J8" s="174" t="s">
        <v>3</v>
      </c>
      <c r="K8" s="206" t="s">
        <v>4</v>
      </c>
      <c r="L8" s="161" t="s">
        <v>36</v>
      </c>
      <c r="M8" s="6"/>
      <c r="N8" s="6"/>
      <c r="O8" s="6"/>
      <c r="P8" s="6"/>
      <c r="Q8" s="6"/>
      <c r="R8" s="6"/>
      <c r="S8" s="6"/>
    </row>
    <row r="9" spans="1:19" ht="15">
      <c r="A9" s="170"/>
      <c r="B9" s="171"/>
      <c r="C9" s="175"/>
      <c r="D9" s="164" t="s">
        <v>75</v>
      </c>
      <c r="E9" s="165"/>
      <c r="F9" s="165"/>
      <c r="G9" s="164" t="s">
        <v>74</v>
      </c>
      <c r="H9" s="166"/>
      <c r="I9" s="167"/>
      <c r="J9" s="175"/>
      <c r="K9" s="207"/>
      <c r="L9" s="162"/>
      <c r="M9" s="6"/>
      <c r="N9" s="6"/>
      <c r="O9" s="6"/>
      <c r="P9" s="6"/>
      <c r="Q9" s="6"/>
      <c r="R9" s="6"/>
      <c r="S9" s="6"/>
    </row>
    <row r="10" spans="1:19" ht="15.75" thickBot="1">
      <c r="A10" s="172"/>
      <c r="B10" s="173"/>
      <c r="C10" s="176"/>
      <c r="D10" s="15" t="s">
        <v>7</v>
      </c>
      <c r="E10" s="16" t="s">
        <v>8</v>
      </c>
      <c r="F10" s="17" t="s">
        <v>9</v>
      </c>
      <c r="G10" s="15" t="s">
        <v>7</v>
      </c>
      <c r="H10" s="16" t="s">
        <v>8</v>
      </c>
      <c r="I10" s="18" t="s">
        <v>9</v>
      </c>
      <c r="J10" s="176"/>
      <c r="K10" s="208"/>
      <c r="L10" s="163"/>
      <c r="M10" s="6"/>
      <c r="N10" s="6"/>
      <c r="O10" s="6"/>
      <c r="P10" s="6"/>
      <c r="Q10" s="6"/>
      <c r="R10" s="6"/>
      <c r="S10" s="6"/>
    </row>
    <row r="11" spans="1:12" ht="14.25">
      <c r="A11" s="22" t="s">
        <v>10</v>
      </c>
      <c r="B11" s="20" t="s">
        <v>19</v>
      </c>
      <c r="C11" s="21">
        <f aca="true" t="shared" si="0" ref="C11:C23">SUM(D11:E11,G11:H11)</f>
        <v>45</v>
      </c>
      <c r="D11" s="22">
        <v>15</v>
      </c>
      <c r="E11" s="23">
        <v>15</v>
      </c>
      <c r="F11" s="20">
        <v>2</v>
      </c>
      <c r="G11" s="22"/>
      <c r="H11" s="23">
        <v>15</v>
      </c>
      <c r="I11" s="24">
        <v>2</v>
      </c>
      <c r="J11" s="21" t="s">
        <v>88</v>
      </c>
      <c r="K11" s="94">
        <f aca="true" t="shared" si="1" ref="K11:K23">SUM(F11,I11)</f>
        <v>4</v>
      </c>
      <c r="L11" s="26" t="s">
        <v>110</v>
      </c>
    </row>
    <row r="12" spans="1:12" ht="14.25">
      <c r="A12" s="29" t="s">
        <v>11</v>
      </c>
      <c r="B12" s="34" t="s">
        <v>73</v>
      </c>
      <c r="C12" s="21">
        <f t="shared" si="0"/>
        <v>30</v>
      </c>
      <c r="D12" s="29"/>
      <c r="E12" s="30"/>
      <c r="F12" s="28"/>
      <c r="G12" s="29"/>
      <c r="H12" s="30">
        <v>30</v>
      </c>
      <c r="I12" s="31">
        <v>2</v>
      </c>
      <c r="J12" s="32" t="s">
        <v>30</v>
      </c>
      <c r="K12" s="94">
        <f t="shared" si="1"/>
        <v>2</v>
      </c>
      <c r="L12" s="33" t="s">
        <v>111</v>
      </c>
    </row>
    <row r="13" spans="1:12" ht="14.25">
      <c r="A13" s="22" t="s">
        <v>12</v>
      </c>
      <c r="B13" s="34" t="s">
        <v>22</v>
      </c>
      <c r="C13" s="21">
        <f t="shared" si="0"/>
        <v>45</v>
      </c>
      <c r="D13" s="29">
        <v>15</v>
      </c>
      <c r="E13" s="30">
        <v>15</v>
      </c>
      <c r="F13" s="28">
        <v>2</v>
      </c>
      <c r="G13" s="29"/>
      <c r="H13" s="30">
        <v>15</v>
      </c>
      <c r="I13" s="31">
        <v>2</v>
      </c>
      <c r="J13" s="32" t="s">
        <v>88</v>
      </c>
      <c r="K13" s="94">
        <f t="shared" si="1"/>
        <v>4</v>
      </c>
      <c r="L13" s="33" t="s">
        <v>112</v>
      </c>
    </row>
    <row r="14" spans="1:12" ht="14.25">
      <c r="A14" s="29" t="s">
        <v>13</v>
      </c>
      <c r="B14" s="34" t="s">
        <v>24</v>
      </c>
      <c r="C14" s="21">
        <f t="shared" si="0"/>
        <v>210</v>
      </c>
      <c r="D14" s="29"/>
      <c r="E14" s="30">
        <v>120</v>
      </c>
      <c r="F14" s="28">
        <v>9</v>
      </c>
      <c r="G14" s="29"/>
      <c r="H14" s="30">
        <v>90</v>
      </c>
      <c r="I14" s="31">
        <v>8</v>
      </c>
      <c r="J14" s="32" t="s">
        <v>88</v>
      </c>
      <c r="K14" s="94">
        <f t="shared" si="1"/>
        <v>17</v>
      </c>
      <c r="L14" s="33" t="s">
        <v>113</v>
      </c>
    </row>
    <row r="15" spans="1:12" ht="14.25">
      <c r="A15" s="22" t="s">
        <v>14</v>
      </c>
      <c r="B15" s="28" t="s">
        <v>72</v>
      </c>
      <c r="C15" s="21">
        <f t="shared" si="0"/>
        <v>30</v>
      </c>
      <c r="D15" s="29"/>
      <c r="E15" s="30"/>
      <c r="F15" s="28"/>
      <c r="G15" s="29"/>
      <c r="H15" s="30">
        <v>30</v>
      </c>
      <c r="I15" s="31">
        <v>2</v>
      </c>
      <c r="J15" s="32" t="s">
        <v>30</v>
      </c>
      <c r="K15" s="94">
        <f t="shared" si="1"/>
        <v>2</v>
      </c>
      <c r="L15" s="33" t="s">
        <v>114</v>
      </c>
    </row>
    <row r="16" spans="1:12" ht="14.25">
      <c r="A16" s="22" t="s">
        <v>58</v>
      </c>
      <c r="B16" s="82" t="s">
        <v>71</v>
      </c>
      <c r="C16" s="21">
        <f t="shared" si="0"/>
        <v>30</v>
      </c>
      <c r="D16" s="35"/>
      <c r="E16" s="36">
        <v>30</v>
      </c>
      <c r="F16" s="37">
        <v>2</v>
      </c>
      <c r="G16" s="35"/>
      <c r="H16" s="36"/>
      <c r="I16" s="38"/>
      <c r="J16" s="39" t="s">
        <v>30</v>
      </c>
      <c r="K16" s="94">
        <f t="shared" si="1"/>
        <v>2</v>
      </c>
      <c r="L16" s="83" t="s">
        <v>115</v>
      </c>
    </row>
    <row r="17" spans="1:12" ht="30.75" customHeight="1">
      <c r="A17" s="84" t="s">
        <v>61</v>
      </c>
      <c r="B17" s="138" t="s">
        <v>70</v>
      </c>
      <c r="C17" s="21">
        <f t="shared" si="0"/>
        <v>15</v>
      </c>
      <c r="D17" s="84"/>
      <c r="E17" s="30"/>
      <c r="F17" s="25"/>
      <c r="G17" s="84">
        <v>15</v>
      </c>
      <c r="H17" s="30"/>
      <c r="I17" s="25">
        <v>2</v>
      </c>
      <c r="J17" s="21" t="s">
        <v>30</v>
      </c>
      <c r="K17" s="94">
        <f t="shared" si="1"/>
        <v>2</v>
      </c>
      <c r="L17" s="150" t="s">
        <v>116</v>
      </c>
    </row>
    <row r="18" spans="1:19" s="87" customFormat="1" ht="30" customHeight="1">
      <c r="A18" s="85" t="s">
        <v>62</v>
      </c>
      <c r="B18" s="51" t="s">
        <v>78</v>
      </c>
      <c r="C18" s="52">
        <f t="shared" si="0"/>
        <v>150</v>
      </c>
      <c r="D18" s="53"/>
      <c r="E18" s="54">
        <v>90</v>
      </c>
      <c r="F18" s="57">
        <v>8</v>
      </c>
      <c r="G18" s="53"/>
      <c r="H18" s="86">
        <v>60</v>
      </c>
      <c r="I18" s="58">
        <v>4</v>
      </c>
      <c r="J18" s="181" t="s">
        <v>94</v>
      </c>
      <c r="K18" s="95">
        <f t="shared" si="1"/>
        <v>12</v>
      </c>
      <c r="L18" s="139" t="s">
        <v>117</v>
      </c>
      <c r="M18" s="7"/>
      <c r="N18" s="7"/>
      <c r="O18" s="7"/>
      <c r="P18" s="7"/>
      <c r="Q18" s="7"/>
      <c r="R18" s="7"/>
      <c r="S18" s="7"/>
    </row>
    <row r="19" spans="1:19" s="87" customFormat="1" ht="28.5" customHeight="1">
      <c r="A19" s="22" t="s">
        <v>63</v>
      </c>
      <c r="B19" s="88" t="s">
        <v>95</v>
      </c>
      <c r="C19" s="52">
        <f t="shared" si="0"/>
        <v>60</v>
      </c>
      <c r="D19" s="53"/>
      <c r="E19" s="54">
        <v>30</v>
      </c>
      <c r="F19" s="57">
        <v>2</v>
      </c>
      <c r="G19" s="53"/>
      <c r="H19" s="54">
        <v>30</v>
      </c>
      <c r="I19" s="58">
        <v>2</v>
      </c>
      <c r="J19" s="182"/>
      <c r="K19" s="95">
        <f t="shared" si="1"/>
        <v>4</v>
      </c>
      <c r="L19" s="139" t="s">
        <v>118</v>
      </c>
      <c r="M19" s="7"/>
      <c r="N19" s="7"/>
      <c r="O19" s="7"/>
      <c r="P19" s="7"/>
      <c r="Q19" s="7"/>
      <c r="R19" s="7"/>
      <c r="S19" s="7"/>
    </row>
    <row r="20" spans="1:19" s="87" customFormat="1" ht="15">
      <c r="A20" s="22" t="s">
        <v>38</v>
      </c>
      <c r="B20" s="57" t="s">
        <v>87</v>
      </c>
      <c r="C20" s="52">
        <f t="shared" si="0"/>
        <v>30</v>
      </c>
      <c r="D20" s="53">
        <v>30</v>
      </c>
      <c r="E20" s="54"/>
      <c r="F20" s="57">
        <v>3</v>
      </c>
      <c r="G20" s="53"/>
      <c r="H20" s="54"/>
      <c r="I20" s="89"/>
      <c r="J20" s="151" t="s">
        <v>88</v>
      </c>
      <c r="K20" s="95">
        <f t="shared" si="1"/>
        <v>3</v>
      </c>
      <c r="L20" s="139" t="s">
        <v>119</v>
      </c>
      <c r="M20" s="7"/>
      <c r="N20" s="7"/>
      <c r="O20" s="7"/>
      <c r="P20" s="7"/>
      <c r="Q20" s="7"/>
      <c r="R20" s="7"/>
      <c r="S20" s="7"/>
    </row>
    <row r="21" spans="1:19" s="87" customFormat="1" ht="29.25">
      <c r="A21" s="90" t="s">
        <v>39</v>
      </c>
      <c r="B21" s="57" t="s">
        <v>89</v>
      </c>
      <c r="C21" s="52">
        <f t="shared" si="0"/>
        <v>30</v>
      </c>
      <c r="D21" s="53"/>
      <c r="E21" s="54">
        <v>30</v>
      </c>
      <c r="F21" s="57">
        <v>2</v>
      </c>
      <c r="G21" s="53"/>
      <c r="H21" s="54"/>
      <c r="I21" s="89"/>
      <c r="J21" s="59" t="s">
        <v>30</v>
      </c>
      <c r="K21" s="95">
        <f t="shared" si="1"/>
        <v>2</v>
      </c>
      <c r="L21" s="140" t="s">
        <v>77</v>
      </c>
      <c r="M21" s="7"/>
      <c r="N21" s="7"/>
      <c r="O21" s="7"/>
      <c r="P21" s="7"/>
      <c r="Q21" s="7"/>
      <c r="R21" s="7"/>
      <c r="S21" s="7"/>
    </row>
    <row r="22" spans="1:19" s="87" customFormat="1" ht="57">
      <c r="A22" s="90" t="s">
        <v>47</v>
      </c>
      <c r="B22" s="91" t="s">
        <v>132</v>
      </c>
      <c r="C22" s="52">
        <f t="shared" si="0"/>
        <v>30</v>
      </c>
      <c r="D22" s="53"/>
      <c r="E22" s="54"/>
      <c r="F22" s="57"/>
      <c r="G22" s="53"/>
      <c r="H22" s="54">
        <v>30</v>
      </c>
      <c r="I22" s="58">
        <v>4</v>
      </c>
      <c r="J22" s="59" t="s">
        <v>30</v>
      </c>
      <c r="K22" s="95">
        <f t="shared" si="1"/>
        <v>4</v>
      </c>
      <c r="L22" s="140" t="s">
        <v>120</v>
      </c>
      <c r="M22" s="7"/>
      <c r="N22" s="7"/>
      <c r="O22" s="7"/>
      <c r="P22" s="7"/>
      <c r="Q22" s="7"/>
      <c r="R22" s="7"/>
      <c r="S22" s="7"/>
    </row>
    <row r="23" spans="1:19" s="87" customFormat="1" ht="32.25" customHeight="1" thickBot="1">
      <c r="A23" s="90" t="s">
        <v>68</v>
      </c>
      <c r="B23" s="57" t="s">
        <v>67</v>
      </c>
      <c r="C23" s="52">
        <f t="shared" si="0"/>
        <v>30</v>
      </c>
      <c r="D23" s="53"/>
      <c r="E23" s="54"/>
      <c r="F23" s="57"/>
      <c r="G23" s="53"/>
      <c r="H23" s="54">
        <v>30</v>
      </c>
      <c r="I23" s="58">
        <v>2</v>
      </c>
      <c r="J23" s="59" t="s">
        <v>30</v>
      </c>
      <c r="K23" s="95">
        <f t="shared" si="1"/>
        <v>2</v>
      </c>
      <c r="L23" s="140" t="s">
        <v>121</v>
      </c>
      <c r="M23" s="7"/>
      <c r="N23" s="7"/>
      <c r="O23" s="7"/>
      <c r="P23" s="7"/>
      <c r="Q23" s="7"/>
      <c r="R23" s="7"/>
      <c r="S23" s="7"/>
    </row>
    <row r="24" spans="1:14" ht="15.75" thickBot="1">
      <c r="A24" s="64"/>
      <c r="B24" s="65" t="s">
        <v>17</v>
      </c>
      <c r="C24" s="92">
        <f aca="true" t="shared" si="2" ref="C24:I24">SUM(C11:C23)</f>
        <v>735</v>
      </c>
      <c r="D24" s="67">
        <f t="shared" si="2"/>
        <v>60</v>
      </c>
      <c r="E24" s="153">
        <f t="shared" si="2"/>
        <v>330</v>
      </c>
      <c r="F24" s="154">
        <f t="shared" si="2"/>
        <v>30</v>
      </c>
      <c r="G24" s="155">
        <f t="shared" si="2"/>
        <v>15</v>
      </c>
      <c r="H24" s="156">
        <f t="shared" si="2"/>
        <v>330</v>
      </c>
      <c r="I24" s="154">
        <f t="shared" si="2"/>
        <v>30</v>
      </c>
      <c r="J24" s="68" t="s">
        <v>18</v>
      </c>
      <c r="K24" s="96">
        <f>SUM(K11:K23)</f>
        <v>60</v>
      </c>
      <c r="L24" s="93" t="s">
        <v>18</v>
      </c>
      <c r="M24" s="141">
        <f>SUM(D24:E24,G24:H24)</f>
        <v>735</v>
      </c>
      <c r="N24" s="11">
        <f>C24-M24</f>
        <v>0</v>
      </c>
    </row>
    <row r="25" spans="1:12" ht="14.2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</row>
  </sheetData>
  <sheetProtection/>
  <mergeCells count="9">
    <mergeCell ref="L8:L10"/>
    <mergeCell ref="D9:F9"/>
    <mergeCell ref="G9:I9"/>
    <mergeCell ref="J18:J19"/>
    <mergeCell ref="A8:B10"/>
    <mergeCell ref="C8:C10"/>
    <mergeCell ref="D8:I8"/>
    <mergeCell ref="J8:J10"/>
    <mergeCell ref="K8:K10"/>
  </mergeCells>
  <printOptions/>
  <pageMargins left="0.7" right="0.7" top="0.75" bottom="0.75" header="0.3" footer="0.3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view="pageBreakPreview" zoomScale="80" zoomScaleSheetLayoutView="80" zoomScalePageLayoutView="0" workbookViewId="0" topLeftCell="A1">
      <selection activeCell="E28" sqref="E28"/>
    </sheetView>
  </sheetViews>
  <sheetFormatPr defaultColWidth="8.796875" defaultRowHeight="14.25"/>
  <cols>
    <col min="1" max="1" width="3.8984375" style="11" customWidth="1"/>
    <col min="2" max="2" width="34.5" style="11" customWidth="1"/>
    <col min="3" max="3" width="10.19921875" style="11" customWidth="1"/>
    <col min="4" max="4" width="8.19921875" style="11" customWidth="1"/>
    <col min="5" max="8" width="9" style="11" customWidth="1"/>
    <col min="9" max="9" width="8.59765625" style="11" bestFit="1" customWidth="1"/>
    <col min="10" max="10" width="13.69921875" style="11" customWidth="1"/>
    <col min="11" max="11" width="7.69921875" style="11" customWidth="1"/>
    <col min="12" max="12" width="14.5" style="11" customWidth="1"/>
    <col min="13" max="13" width="6.5" style="11" customWidth="1"/>
    <col min="14" max="16384" width="9" style="11" customWidth="1"/>
  </cols>
  <sheetData>
    <row r="1" spans="1:12" ht="15">
      <c r="A1" s="10" t="s">
        <v>46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5">
      <c r="A2" s="12" t="s">
        <v>90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9" s="142" customFormat="1" ht="18">
      <c r="A3" s="143" t="s">
        <v>131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1:12" ht="14.25">
      <c r="A4" s="101" t="s">
        <v>41</v>
      </c>
      <c r="B4" s="101"/>
      <c r="C4" s="101"/>
      <c r="D4" s="142"/>
      <c r="E4" s="142"/>
      <c r="F4" s="142"/>
      <c r="G4" s="142"/>
      <c r="H4" s="142"/>
      <c r="I4" s="142"/>
      <c r="J4" s="142"/>
      <c r="K4" s="142"/>
      <c r="L4" s="142"/>
    </row>
    <row r="5" spans="1:12" ht="14.2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8" s="79" customFormat="1" ht="15.75">
      <c r="A6" s="99" t="s">
        <v>96</v>
      </c>
      <c r="B6" s="100"/>
      <c r="C6" s="100"/>
      <c r="D6" s="100"/>
      <c r="E6" s="100"/>
      <c r="F6" s="100"/>
      <c r="G6" s="100"/>
      <c r="H6" s="100"/>
    </row>
    <row r="7" spans="1:12" ht="15" hidden="1">
      <c r="A7" s="102" t="s">
        <v>40</v>
      </c>
      <c r="B7" s="4"/>
      <c r="C7" s="4"/>
      <c r="D7" s="4"/>
      <c r="E7" s="4"/>
      <c r="F7" s="4"/>
      <c r="G7" s="4"/>
      <c r="H7" s="142"/>
      <c r="I7" s="142"/>
      <c r="J7" s="142"/>
      <c r="K7" s="142"/>
      <c r="L7" s="142"/>
    </row>
    <row r="8" spans="1:12" ht="15" thickBo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</row>
    <row r="9" spans="1:19" ht="15">
      <c r="A9" s="184" t="s">
        <v>0</v>
      </c>
      <c r="B9" s="185"/>
      <c r="C9" s="190" t="s">
        <v>1</v>
      </c>
      <c r="D9" s="193" t="s">
        <v>2</v>
      </c>
      <c r="E9" s="194"/>
      <c r="F9" s="194"/>
      <c r="G9" s="195"/>
      <c r="H9" s="195"/>
      <c r="I9" s="196"/>
      <c r="J9" s="190" t="s">
        <v>3</v>
      </c>
      <c r="K9" s="202" t="s">
        <v>4</v>
      </c>
      <c r="L9" s="183" t="s">
        <v>36</v>
      </c>
      <c r="M9" s="10"/>
      <c r="N9" s="10"/>
      <c r="O9" s="10"/>
      <c r="P9" s="10"/>
      <c r="Q9" s="10"/>
      <c r="R9" s="10"/>
      <c r="S9" s="10"/>
    </row>
    <row r="10" spans="1:19" ht="15">
      <c r="A10" s="186"/>
      <c r="B10" s="187"/>
      <c r="C10" s="191"/>
      <c r="D10" s="197" t="s">
        <v>5</v>
      </c>
      <c r="E10" s="198"/>
      <c r="F10" s="198"/>
      <c r="G10" s="199" t="s">
        <v>6</v>
      </c>
      <c r="H10" s="200"/>
      <c r="I10" s="201"/>
      <c r="J10" s="191"/>
      <c r="K10" s="175"/>
      <c r="L10" s="162"/>
      <c r="M10" s="10"/>
      <c r="N10" s="10"/>
      <c r="O10" s="10"/>
      <c r="P10" s="10"/>
      <c r="Q10" s="10"/>
      <c r="R10" s="10"/>
      <c r="S10" s="10"/>
    </row>
    <row r="11" spans="1:19" ht="15.75" thickBot="1">
      <c r="A11" s="188"/>
      <c r="B11" s="189"/>
      <c r="C11" s="192"/>
      <c r="D11" s="103" t="s">
        <v>7</v>
      </c>
      <c r="E11" s="104" t="s">
        <v>8</v>
      </c>
      <c r="F11" s="105" t="s">
        <v>9</v>
      </c>
      <c r="G11" s="103" t="s">
        <v>7</v>
      </c>
      <c r="H11" s="104" t="s">
        <v>8</v>
      </c>
      <c r="I11" s="106" t="s">
        <v>9</v>
      </c>
      <c r="J11" s="192"/>
      <c r="K11" s="176"/>
      <c r="L11" s="163"/>
      <c r="M11" s="10"/>
      <c r="N11" s="10"/>
      <c r="O11" s="10"/>
      <c r="P11" s="10"/>
      <c r="Q11" s="10"/>
      <c r="R11" s="10"/>
      <c r="S11" s="10"/>
    </row>
    <row r="12" spans="1:12" ht="14.25">
      <c r="A12" s="107" t="s">
        <v>10</v>
      </c>
      <c r="B12" s="108" t="s">
        <v>19</v>
      </c>
      <c r="C12" s="109">
        <f>SUM(D12:E12,G12:H12)</f>
        <v>60</v>
      </c>
      <c r="D12" s="107">
        <v>30</v>
      </c>
      <c r="E12" s="110">
        <v>30</v>
      </c>
      <c r="F12" s="108">
        <v>3</v>
      </c>
      <c r="G12" s="107"/>
      <c r="H12" s="110"/>
      <c r="I12" s="111"/>
      <c r="J12" s="109" t="s">
        <v>88</v>
      </c>
      <c r="K12" s="203">
        <f>SUM(F12+I12)</f>
        <v>3</v>
      </c>
      <c r="L12" s="1" t="s">
        <v>122</v>
      </c>
    </row>
    <row r="13" spans="1:12" ht="28.5">
      <c r="A13" s="112" t="s">
        <v>11</v>
      </c>
      <c r="B13" s="113" t="s">
        <v>22</v>
      </c>
      <c r="C13" s="109">
        <f>SUM(D13:E13,G13:H13)</f>
        <v>60</v>
      </c>
      <c r="D13" s="112">
        <v>15</v>
      </c>
      <c r="E13" s="114">
        <v>15</v>
      </c>
      <c r="F13" s="115">
        <v>2</v>
      </c>
      <c r="G13" s="112">
        <v>15</v>
      </c>
      <c r="H13" s="114">
        <v>15</v>
      </c>
      <c r="I13" s="116">
        <v>3</v>
      </c>
      <c r="J13" s="117" t="s">
        <v>88</v>
      </c>
      <c r="K13" s="203">
        <f>SUM(F13+I13)</f>
        <v>5</v>
      </c>
      <c r="L13" s="2" t="s">
        <v>123</v>
      </c>
    </row>
    <row r="14" spans="1:12" ht="14.25">
      <c r="A14" s="107" t="s">
        <v>12</v>
      </c>
      <c r="B14" s="115" t="s">
        <v>31</v>
      </c>
      <c r="C14" s="109">
        <f aca="true" t="shared" si="0" ref="C14:C20">SUM(D14:E14,G14:H14)</f>
        <v>60</v>
      </c>
      <c r="D14" s="112">
        <v>30</v>
      </c>
      <c r="E14" s="114"/>
      <c r="F14" s="115">
        <v>1</v>
      </c>
      <c r="G14" s="112"/>
      <c r="H14" s="114">
        <v>30</v>
      </c>
      <c r="I14" s="116">
        <v>2</v>
      </c>
      <c r="J14" s="117" t="s">
        <v>30</v>
      </c>
      <c r="K14" s="203">
        <f aca="true" t="shared" si="1" ref="K14:K20">SUM(F14+I14)</f>
        <v>3</v>
      </c>
      <c r="L14" s="2" t="s">
        <v>124</v>
      </c>
    </row>
    <row r="15" spans="1:12" ht="14.25">
      <c r="A15" s="112" t="s">
        <v>13</v>
      </c>
      <c r="B15" s="113" t="s">
        <v>32</v>
      </c>
      <c r="C15" s="109">
        <f t="shared" si="0"/>
        <v>180</v>
      </c>
      <c r="D15" s="112"/>
      <c r="E15" s="114">
        <v>90</v>
      </c>
      <c r="F15" s="115">
        <v>3</v>
      </c>
      <c r="G15" s="112"/>
      <c r="H15" s="114">
        <v>90</v>
      </c>
      <c r="I15" s="116">
        <v>8</v>
      </c>
      <c r="J15" s="117" t="s">
        <v>88</v>
      </c>
      <c r="K15" s="203">
        <f t="shared" si="1"/>
        <v>11</v>
      </c>
      <c r="L15" s="2" t="s">
        <v>65</v>
      </c>
    </row>
    <row r="16" spans="1:12" ht="28.5">
      <c r="A16" s="112" t="s">
        <v>14</v>
      </c>
      <c r="B16" s="113" t="s">
        <v>33</v>
      </c>
      <c r="C16" s="109">
        <f t="shared" si="0"/>
        <v>30</v>
      </c>
      <c r="D16" s="112"/>
      <c r="E16" s="114"/>
      <c r="F16" s="115"/>
      <c r="G16" s="112"/>
      <c r="H16" s="114">
        <v>30</v>
      </c>
      <c r="I16" s="116">
        <v>2</v>
      </c>
      <c r="J16" s="117" t="s">
        <v>30</v>
      </c>
      <c r="K16" s="203">
        <f t="shared" si="1"/>
        <v>2</v>
      </c>
      <c r="L16" s="2" t="s">
        <v>125</v>
      </c>
    </row>
    <row r="17" spans="1:12" ht="14.25">
      <c r="A17" s="107" t="s">
        <v>15</v>
      </c>
      <c r="B17" s="113" t="s">
        <v>43</v>
      </c>
      <c r="C17" s="109">
        <f t="shared" si="0"/>
        <v>30</v>
      </c>
      <c r="D17" s="112"/>
      <c r="E17" s="114"/>
      <c r="F17" s="115"/>
      <c r="G17" s="112"/>
      <c r="H17" s="114">
        <v>30</v>
      </c>
      <c r="I17" s="116">
        <v>2</v>
      </c>
      <c r="J17" s="117" t="s">
        <v>44</v>
      </c>
      <c r="K17" s="203">
        <f t="shared" si="1"/>
        <v>2</v>
      </c>
      <c r="L17" s="83" t="s">
        <v>126</v>
      </c>
    </row>
    <row r="18" spans="1:12" ht="14.25">
      <c r="A18" s="112" t="s">
        <v>16</v>
      </c>
      <c r="B18" s="113" t="s">
        <v>45</v>
      </c>
      <c r="C18" s="109">
        <f t="shared" si="0"/>
        <v>30</v>
      </c>
      <c r="D18" s="112"/>
      <c r="E18" s="114">
        <v>30</v>
      </c>
      <c r="F18" s="115">
        <v>2</v>
      </c>
      <c r="G18" s="112"/>
      <c r="H18" s="114"/>
      <c r="I18" s="116"/>
      <c r="J18" s="117" t="s">
        <v>44</v>
      </c>
      <c r="K18" s="203">
        <f t="shared" si="1"/>
        <v>2</v>
      </c>
      <c r="L18" s="83" t="s">
        <v>127</v>
      </c>
    </row>
    <row r="19" spans="1:12" ht="14.25">
      <c r="A19" s="107" t="s">
        <v>62</v>
      </c>
      <c r="B19" s="115" t="s">
        <v>34</v>
      </c>
      <c r="C19" s="109">
        <f t="shared" si="0"/>
        <v>30</v>
      </c>
      <c r="D19" s="112"/>
      <c r="E19" s="114">
        <v>15</v>
      </c>
      <c r="F19" s="115">
        <v>2</v>
      </c>
      <c r="G19" s="112"/>
      <c r="H19" s="114">
        <v>15</v>
      </c>
      <c r="I19" s="116">
        <v>3</v>
      </c>
      <c r="J19" s="117" t="s">
        <v>97</v>
      </c>
      <c r="K19" s="203">
        <f t="shared" si="1"/>
        <v>5</v>
      </c>
      <c r="L19" s="2" t="s">
        <v>54</v>
      </c>
    </row>
    <row r="20" spans="1:12" ht="14.25">
      <c r="A20" s="112" t="s">
        <v>63</v>
      </c>
      <c r="B20" s="115" t="s">
        <v>35</v>
      </c>
      <c r="C20" s="109">
        <f t="shared" si="0"/>
        <v>60</v>
      </c>
      <c r="D20" s="112"/>
      <c r="E20" s="114">
        <v>30</v>
      </c>
      <c r="F20" s="115">
        <v>2</v>
      </c>
      <c r="G20" s="112"/>
      <c r="H20" s="114">
        <v>30</v>
      </c>
      <c r="I20" s="116">
        <v>2</v>
      </c>
      <c r="J20" s="117" t="s">
        <v>30</v>
      </c>
      <c r="K20" s="203">
        <f t="shared" si="1"/>
        <v>4</v>
      </c>
      <c r="L20" s="2" t="s">
        <v>55</v>
      </c>
    </row>
    <row r="21" spans="1:12" ht="14.25">
      <c r="A21" s="118" t="s">
        <v>38</v>
      </c>
      <c r="B21" s="55" t="s">
        <v>27</v>
      </c>
      <c r="C21" s="119">
        <f>SUM(D21:E21,G21:H21)</f>
        <v>90</v>
      </c>
      <c r="D21" s="118"/>
      <c r="E21" s="120">
        <v>30</v>
      </c>
      <c r="F21" s="121">
        <v>3</v>
      </c>
      <c r="G21" s="118"/>
      <c r="H21" s="120">
        <v>60</v>
      </c>
      <c r="I21" s="122">
        <v>4</v>
      </c>
      <c r="J21" s="123" t="s">
        <v>88</v>
      </c>
      <c r="K21" s="204">
        <f>SUM(F21+I21)</f>
        <v>7</v>
      </c>
      <c r="L21" s="8" t="s">
        <v>49</v>
      </c>
    </row>
    <row r="22" spans="1:12" ht="14.25">
      <c r="A22" s="124" t="s">
        <v>39</v>
      </c>
      <c r="B22" s="57" t="s">
        <v>69</v>
      </c>
      <c r="C22" s="119">
        <f>SUM(D22:E22,G22:H22)</f>
        <v>60</v>
      </c>
      <c r="D22" s="118"/>
      <c r="E22" s="120">
        <v>30</v>
      </c>
      <c r="F22" s="121">
        <v>2</v>
      </c>
      <c r="G22" s="118"/>
      <c r="H22" s="120">
        <v>30</v>
      </c>
      <c r="I22" s="122">
        <v>2</v>
      </c>
      <c r="J22" s="123" t="s">
        <v>30</v>
      </c>
      <c r="K22" s="204">
        <f>SUM(F22+I22)</f>
        <v>4</v>
      </c>
      <c r="L22" s="9" t="s">
        <v>128</v>
      </c>
    </row>
    <row r="23" spans="1:12" ht="28.5">
      <c r="A23" s="118" t="s">
        <v>47</v>
      </c>
      <c r="B23" s="57" t="s">
        <v>84</v>
      </c>
      <c r="C23" s="119">
        <f>SUM(D23:E23,G23:H23)</f>
        <v>60</v>
      </c>
      <c r="D23" s="118"/>
      <c r="E23" s="120">
        <v>30</v>
      </c>
      <c r="F23" s="121">
        <v>2</v>
      </c>
      <c r="G23" s="118"/>
      <c r="H23" s="120">
        <v>30</v>
      </c>
      <c r="I23" s="122">
        <v>2</v>
      </c>
      <c r="J23" s="123" t="s">
        <v>30</v>
      </c>
      <c r="K23" s="204">
        <f>SUM(F23+I23)</f>
        <v>4</v>
      </c>
      <c r="L23" s="139" t="s">
        <v>129</v>
      </c>
    </row>
    <row r="24" spans="1:12" ht="14.25">
      <c r="A24" s="118" t="s">
        <v>68</v>
      </c>
      <c r="B24" s="57" t="s">
        <v>85</v>
      </c>
      <c r="C24" s="119">
        <f>SUM(D24:E24,G24:H24)</f>
        <v>30</v>
      </c>
      <c r="D24" s="118">
        <v>30</v>
      </c>
      <c r="E24" s="120"/>
      <c r="F24" s="121">
        <v>3</v>
      </c>
      <c r="G24" s="118"/>
      <c r="H24" s="120"/>
      <c r="I24" s="125"/>
      <c r="J24" s="123" t="s">
        <v>88</v>
      </c>
      <c r="K24" s="204">
        <f>SUM(F24+I24)</f>
        <v>3</v>
      </c>
      <c r="L24" s="140" t="s">
        <v>130</v>
      </c>
    </row>
    <row r="25" spans="1:12" ht="15" thickBot="1">
      <c r="A25" s="107" t="s">
        <v>66</v>
      </c>
      <c r="B25" s="115" t="s">
        <v>64</v>
      </c>
      <c r="C25" s="126" t="s">
        <v>48</v>
      </c>
      <c r="D25" s="127"/>
      <c r="E25" s="128" t="s">
        <v>48</v>
      </c>
      <c r="F25" s="129">
        <v>5</v>
      </c>
      <c r="G25" s="127"/>
      <c r="H25" s="128"/>
      <c r="I25" s="130"/>
      <c r="J25" s="117" t="s">
        <v>98</v>
      </c>
      <c r="K25" s="203">
        <f>SUM(F25+I25)</f>
        <v>5</v>
      </c>
      <c r="L25" s="2" t="s">
        <v>56</v>
      </c>
    </row>
    <row r="26" spans="1:14" ht="15.75" thickBot="1">
      <c r="A26" s="131"/>
      <c r="B26" s="132" t="s">
        <v>17</v>
      </c>
      <c r="C26" s="133">
        <f aca="true" t="shared" si="2" ref="C26:I26">SUM(C12:C25)</f>
        <v>780</v>
      </c>
      <c r="D26" s="134">
        <f t="shared" si="2"/>
        <v>105</v>
      </c>
      <c r="E26" s="158">
        <f t="shared" si="2"/>
        <v>300</v>
      </c>
      <c r="F26" s="157">
        <f t="shared" si="2"/>
        <v>30</v>
      </c>
      <c r="G26" s="134">
        <f t="shared" si="2"/>
        <v>15</v>
      </c>
      <c r="H26" s="158">
        <f t="shared" si="2"/>
        <v>360</v>
      </c>
      <c r="I26" s="157">
        <f t="shared" si="2"/>
        <v>30</v>
      </c>
      <c r="J26" s="135" t="s">
        <v>18</v>
      </c>
      <c r="K26" s="205">
        <f>SUM(K12:K25)</f>
        <v>60</v>
      </c>
      <c r="L26" s="3"/>
      <c r="M26" s="141">
        <f>SUM(D26:E26,G26:H26)</f>
        <v>780</v>
      </c>
      <c r="N26" s="11">
        <f>C26-M26</f>
        <v>0</v>
      </c>
    </row>
    <row r="27" spans="1:12" ht="14.2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</row>
    <row r="28" ht="14.25">
      <c r="A28" s="136"/>
    </row>
  </sheetData>
  <sheetProtection/>
  <mergeCells count="8">
    <mergeCell ref="L9:L11"/>
    <mergeCell ref="A9:B11"/>
    <mergeCell ref="C9:C11"/>
    <mergeCell ref="D9:I9"/>
    <mergeCell ref="J9:J11"/>
    <mergeCell ref="K9:K11"/>
    <mergeCell ref="D10:F10"/>
    <mergeCell ref="G10:I10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HSD</dc:creator>
  <cp:keywords/>
  <dc:description/>
  <cp:lastModifiedBy>AS</cp:lastModifiedBy>
  <cp:lastPrinted>2017-11-07T09:09:48Z</cp:lastPrinted>
  <dcterms:created xsi:type="dcterms:W3CDTF">2012-08-04T19:22:15Z</dcterms:created>
  <dcterms:modified xsi:type="dcterms:W3CDTF">2019-12-17T10:01:39Z</dcterms:modified>
  <cp:category/>
  <cp:version/>
  <cp:contentType/>
  <cp:contentStatus/>
</cp:coreProperties>
</file>