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920" activeTab="2"/>
  </bookViews>
  <sheets>
    <sheet name="I rok" sheetId="1" r:id="rId1"/>
    <sheet name="II rok" sheetId="2" r:id="rId2"/>
    <sheet name="III rok " sheetId="3" r:id="rId3"/>
  </sheets>
  <definedNames>
    <definedName name="_xlnm.Print_Area" localSheetId="0">'I rok'!$A$1:$M$36</definedName>
    <definedName name="_xlnm.Print_Area" localSheetId="1">'II rok'!$A$1:$Q$31</definedName>
    <definedName name="_xlnm.Print_Area" localSheetId="2">'III rok '!$A$1:$M$27</definedName>
  </definedNames>
  <calcPr fullCalcOnLoad="1"/>
</workbook>
</file>

<file path=xl/sharedStrings.xml><?xml version="1.0" encoding="utf-8"?>
<sst xmlns="http://schemas.openxmlformats.org/spreadsheetml/2006/main" count="210" uniqueCount="135">
  <si>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</si>
  <si>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</si>
  <si>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</si>
  <si>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</si>
  <si>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</si>
  <si>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</si>
  <si>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</si>
  <si>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</si>
  <si>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</si>
  <si>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</si>
  <si>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RAZEM</t>
  </si>
  <si>
    <t>---</t>
  </si>
  <si>
    <t>Historia literatury rosyjskiej</t>
  </si>
  <si>
    <t>Wstęp do literaturoznawstwa</t>
  </si>
  <si>
    <t>Filozofia</t>
  </si>
  <si>
    <t>Gramatyka współczesnego języka rosyjskiego</t>
  </si>
  <si>
    <t>Wstęp do językoznawstwa</t>
  </si>
  <si>
    <t>Praktyczna nauka języka rosyjskiego</t>
  </si>
  <si>
    <t>Historia Rosji</t>
  </si>
  <si>
    <t>Technologia informacyjna</t>
  </si>
  <si>
    <t>W-F</t>
  </si>
  <si>
    <t>zal. z oceną</t>
  </si>
  <si>
    <t>Historia języka rosyjskiego</t>
  </si>
  <si>
    <t xml:space="preserve">Praktyczna nauka języka rosyjskiego </t>
  </si>
  <si>
    <t>Językoznawstwo konfrontatywne polsko-rosyjskie</t>
  </si>
  <si>
    <t>Seminarium licencjackie</t>
  </si>
  <si>
    <t>Zajęcia specjalizacyjne</t>
  </si>
  <si>
    <t>Kod USOS</t>
  </si>
  <si>
    <t xml:space="preserve">I rok filologii rosyjskiej z lingwistyką stosowaną </t>
  </si>
  <si>
    <t>profil ogólny (w części filologia rosyjska) i profil interkulturowy (w części lingwistyka stosowana)</t>
  </si>
  <si>
    <t xml:space="preserve">III rok filologii rosyjskiej z lingwistyką stosowaną </t>
  </si>
  <si>
    <t>Warsztaty tłumaczeniowe pisemne</t>
  </si>
  <si>
    <t xml:space="preserve">zal. z oceną </t>
  </si>
  <si>
    <t>Warsztaty tłumaczeniowe ustne</t>
  </si>
  <si>
    <t xml:space="preserve">Plan trzyletnich studiów stacjonarnych pierwszego stopnia </t>
  </si>
  <si>
    <t>150h</t>
  </si>
  <si>
    <t>09-PNJNL-56/66</t>
  </si>
  <si>
    <t xml:space="preserve">II rok - </t>
  </si>
  <si>
    <t>09-SL-12/22</t>
  </si>
  <si>
    <t xml:space="preserve">09-ZSLIC-12/22 </t>
  </si>
  <si>
    <t>09-PAZAW-11</t>
  </si>
  <si>
    <t>Gramatyka opisowa języka polskiego</t>
  </si>
  <si>
    <t>09-GOJP-11</t>
  </si>
  <si>
    <t>Praktyka zawodowa</t>
  </si>
  <si>
    <t>09-PNJR-56/66</t>
  </si>
  <si>
    <t>Podstawy tłumaczenia pisemnego niemiecko-polskiego</t>
  </si>
  <si>
    <t>Język niemiecki w biznesie</t>
  </si>
  <si>
    <t>Kultura i realia rosyjskiego obszaru językowego</t>
  </si>
  <si>
    <t>Gramatyka języka staro-cerkiewno-słowiańskiego</t>
  </si>
  <si>
    <t>IV</t>
  </si>
  <si>
    <t>III</t>
  </si>
  <si>
    <t>II rok filologii rosyjskiej z lingwistyką stosowaną</t>
  </si>
  <si>
    <t>09-KiRTNP-11</t>
  </si>
  <si>
    <t>Praktyczna nauka języka niemieckiego - sprawności zintegrowane</t>
  </si>
  <si>
    <t xml:space="preserve">Praktyczna nauka języka niemieckiego - gramatyka </t>
  </si>
  <si>
    <t xml:space="preserve">Wymowa języka niemieckiego </t>
  </si>
  <si>
    <t xml:space="preserve">I rok - </t>
  </si>
  <si>
    <t xml:space="preserve">III rok - </t>
  </si>
  <si>
    <t>Lingwistyka tekstu i dyskursu</t>
  </si>
  <si>
    <t>egzamin</t>
  </si>
  <si>
    <t xml:space="preserve">Kompozycja i redakcja tekstów użytkowych w ujęciu kontrastywnym niemiecko-polskim  </t>
  </si>
  <si>
    <t xml:space="preserve">   bezpieczeństwo i higienę pracy, ochronę przeciwpożarową, elementy prawa pracy.</t>
  </si>
  <si>
    <r>
      <rPr>
        <sz val="11"/>
        <color indexed="17"/>
        <rFont val="Arial"/>
        <family val="2"/>
      </rPr>
      <t>Praktyczna nauka języka niemieckiego - gramatyka</t>
    </r>
    <r>
      <rPr>
        <sz val="10"/>
        <color indexed="17"/>
        <rFont val="Arial"/>
        <family val="2"/>
      </rPr>
      <t xml:space="preserve"> </t>
    </r>
  </si>
  <si>
    <t xml:space="preserve">PROFIL OGÓLNY (w części filologia rosyjska) i PROFIL "ASYSTENT JĘZYKOWY" (w części lingwistyka stosowana) </t>
  </si>
  <si>
    <t>09-HLROS-15/25</t>
  </si>
  <si>
    <t>09-FIL-12/22</t>
  </si>
  <si>
    <t xml:space="preserve">09-GWJR-16/26 </t>
  </si>
  <si>
    <t xml:space="preserve">09-WDOJ-11 </t>
  </si>
  <si>
    <t xml:space="preserve">09-PNJR-16/26 </t>
  </si>
  <si>
    <t>09-HROS-11</t>
  </si>
  <si>
    <t>09-PNJNgr-16/26</t>
  </si>
  <si>
    <t>09-PNJNsz-16/26</t>
  </si>
  <si>
    <t xml:space="preserve">09-HLROS-35/45 </t>
  </si>
  <si>
    <t>09-GJSCS-11</t>
  </si>
  <si>
    <t xml:space="preserve">09-GWJR-36/46 </t>
  </si>
  <si>
    <t xml:space="preserve">09-PNJR-36/46 </t>
  </si>
  <si>
    <t>09-KROJ-11</t>
  </si>
  <si>
    <t>09-PNJNsz-36/46</t>
  </si>
  <si>
    <t>09-PNJNgr-36/46</t>
  </si>
  <si>
    <t>09-LTD-11</t>
  </si>
  <si>
    <t>09-PWL-11</t>
  </si>
  <si>
    <t>egz.</t>
  </si>
  <si>
    <t>zal.</t>
  </si>
  <si>
    <t>09-TUINL-11</t>
  </si>
  <si>
    <t xml:space="preserve">Kierunek "Filologia wschodniosłowiańska", specjalność "filologia rosyjska z lingwistyką stosowaną" </t>
  </si>
  <si>
    <r>
      <t xml:space="preserve">zal. z oceną (po I sem.)  </t>
    </r>
    <r>
      <rPr>
        <b/>
        <sz val="11"/>
        <color indexed="8"/>
        <rFont val="Arial"/>
        <family val="2"/>
      </rPr>
      <t>egzamin</t>
    </r>
    <r>
      <rPr>
        <sz val="11"/>
        <color indexed="8"/>
        <rFont val="Arial"/>
        <family val="2"/>
      </rPr>
      <t xml:space="preserve"> (po II sem.)</t>
    </r>
  </si>
  <si>
    <t>zaliczenie z oceną</t>
  </si>
  <si>
    <r>
      <t xml:space="preserve">zal. z oceną (po I sem.)  </t>
    </r>
    <r>
      <rPr>
        <b/>
        <sz val="11"/>
        <color indexed="8"/>
        <rFont val="Arial"/>
        <family val="2"/>
      </rPr>
      <t xml:space="preserve">egzamin </t>
    </r>
    <r>
      <rPr>
        <sz val="11"/>
        <color indexed="8"/>
        <rFont val="Arial"/>
        <family val="2"/>
      </rPr>
      <t>(po II sem.)</t>
    </r>
  </si>
  <si>
    <t>09-PDWL1-11</t>
  </si>
  <si>
    <t>Wiedza o akwizycji i nauce języków obcych</t>
  </si>
  <si>
    <t>09-PDWL2-11</t>
  </si>
  <si>
    <t>Języki narodów Federacji Rosyjskiej</t>
  </si>
  <si>
    <t>zal. z oceną (po I sem.)  egzamin (po II sem.)</t>
  </si>
  <si>
    <t>RAZEM (łączna ilość godzin i ECTS na I roku)</t>
  </si>
  <si>
    <t>Ilość punktów ECTS w ramach zajęć do wyboru</t>
  </si>
  <si>
    <t>Podsumowanie (łączna ilośc godzin I-III rok):</t>
  </si>
  <si>
    <r>
      <t xml:space="preserve">Łączna ilość punktów ECTS: </t>
    </r>
    <r>
      <rPr>
        <b/>
        <sz val="11"/>
        <rFont val="Arial"/>
        <family val="2"/>
      </rPr>
      <t>180 ECTS</t>
    </r>
    <r>
      <rPr>
        <sz val="11"/>
        <rFont val="Arial"/>
        <family val="2"/>
      </rPr>
      <t xml:space="preserve">, w tym ilość ECTS od uzyskania w ramach przedmiotów wyboru: </t>
    </r>
    <r>
      <rPr>
        <b/>
        <sz val="11"/>
        <rFont val="Arial"/>
        <family val="2"/>
      </rPr>
      <t>54 ECTS</t>
    </r>
  </si>
  <si>
    <t xml:space="preserve">Kierunek "Filologia", specjalność "filologia rosyjska z lingwistyką stosowaną" </t>
  </si>
  <si>
    <t>09-WLIT-11</t>
  </si>
  <si>
    <t>09-WJNL-11</t>
  </si>
  <si>
    <t>09-HLROS-55</t>
  </si>
  <si>
    <t>09-GWJR-56/66</t>
  </si>
  <si>
    <t>09-HJR-12/22</t>
  </si>
  <si>
    <t>09-JKPR-11</t>
  </si>
  <si>
    <t>09-WTŁUM-11</t>
  </si>
  <si>
    <t>09-WTŁUMUS-11</t>
  </si>
  <si>
    <t>09-JNBL-12/22</t>
  </si>
  <si>
    <t>09-…</t>
  </si>
  <si>
    <t>09-...</t>
  </si>
  <si>
    <t>na rok akademicki 2020/2021</t>
  </si>
  <si>
    <r>
      <t xml:space="preserve">zal. z oceną (po III sem.)  </t>
    </r>
    <r>
      <rPr>
        <b/>
        <sz val="11"/>
        <color indexed="8"/>
        <rFont val="Arial"/>
        <family val="2"/>
      </rPr>
      <t>egzamin</t>
    </r>
    <r>
      <rPr>
        <sz val="11"/>
        <color indexed="8"/>
        <rFont val="Arial"/>
        <family val="2"/>
      </rPr>
      <t xml:space="preserve"> (po IV sem.)</t>
    </r>
  </si>
  <si>
    <t>09-PDWL3-11</t>
  </si>
  <si>
    <t>Z historii pisma słowiańskiego: głagolica i cyrylica</t>
  </si>
  <si>
    <t>Literatura rosyjska w kontekście neotradycjonalizmu</t>
  </si>
  <si>
    <t>09-PDWL4-11</t>
  </si>
  <si>
    <t>Kino Europy Środkowo-Wschodniej</t>
  </si>
  <si>
    <t>Język jako przedmiot badań etnolingwistycznych</t>
  </si>
  <si>
    <r>
      <t xml:space="preserve">zal. z oceną (po III sem.)  </t>
    </r>
    <r>
      <rPr>
        <b/>
        <sz val="11"/>
        <rFont val="Arial"/>
        <family val="2"/>
      </rPr>
      <t>egzamin</t>
    </r>
    <r>
      <rPr>
        <sz val="11"/>
        <rFont val="Arial"/>
        <family val="2"/>
      </rPr>
      <t xml:space="preserve"> (po IV sem.)</t>
    </r>
  </si>
  <si>
    <t>Trening kompetencji międzykulturowej w biznesie</t>
  </si>
  <si>
    <t>Konwersatorium literackie</t>
  </si>
  <si>
    <t>09-TPTUL-11</t>
  </si>
  <si>
    <t>RAZEM (łączna ilość godzin i ECTS na II roku)</t>
  </si>
  <si>
    <r>
      <t xml:space="preserve">na rok akademicki </t>
    </r>
    <r>
      <rPr>
        <b/>
        <sz val="11"/>
        <color indexed="12"/>
        <rFont val="Arial"/>
        <family val="2"/>
      </rPr>
      <t>2020/2021</t>
    </r>
  </si>
  <si>
    <r>
      <t xml:space="preserve">zal. z oceną (po I sem.)
</t>
    </r>
    <r>
      <rPr>
        <b/>
        <sz val="11"/>
        <color indexed="8"/>
        <rFont val="Arial"/>
        <family val="2"/>
      </rPr>
      <t>egzamin</t>
    </r>
    <r>
      <rPr>
        <sz val="11"/>
        <color indexed="8"/>
        <rFont val="Arial"/>
        <family val="2"/>
      </rPr>
      <t xml:space="preserve"> (po II sem.)</t>
    </r>
  </si>
  <si>
    <r>
      <t xml:space="preserve">1. Studentów obowiązuje zaliczenie kursu </t>
    </r>
    <r>
      <rPr>
        <b/>
        <sz val="12"/>
        <color indexed="8"/>
        <rFont val="Arial"/>
        <family val="2"/>
      </rPr>
      <t>"Edukacja Informacyjna i Źródłowa"</t>
    </r>
    <r>
      <rPr>
        <sz val="12"/>
        <color indexed="8"/>
        <rFont val="Arial"/>
        <family val="2"/>
      </rPr>
      <t xml:space="preserve"> w ilości 2 godzin w czasie I roku studiów.</t>
    </r>
  </si>
  <si>
    <r>
      <t xml:space="preserve">2. Studenci zobowiązani są do zaliczenia na I roku </t>
    </r>
    <r>
      <rPr>
        <b/>
        <sz val="12"/>
        <color indexed="8"/>
        <rFont val="Arial"/>
        <family val="2"/>
      </rPr>
      <t>"Szkolenia BHP"</t>
    </r>
    <r>
      <rPr>
        <sz val="12"/>
        <color indexed="8"/>
        <rFont val="Arial"/>
        <family val="2"/>
      </rPr>
      <t xml:space="preserve"> w wymiarze 4 godzin na platformie Moodle, obejmującego pierwszą pomoc, </t>
    </r>
  </si>
  <si>
    <t>Dziedzictwo kulturowe</t>
  </si>
  <si>
    <r>
      <t>Przedmiot do wyboru I:</t>
    </r>
    <r>
      <rPr>
        <sz val="11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(do wyboru jedna z poniższych propozycji)</t>
    </r>
  </si>
  <si>
    <r>
      <t>Przedmiot do wyboru II:</t>
    </r>
    <r>
      <rPr>
        <sz val="11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(do wyboru jedna z poniższych propozycji)</t>
    </r>
  </si>
  <si>
    <r>
      <t>Przedmiot do wyboru IV:</t>
    </r>
    <r>
      <rPr>
        <sz val="11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(do wyboru jedna z poniższych propozycji)</t>
    </r>
  </si>
  <si>
    <r>
      <t>Przedmiot do wyboru III:</t>
    </r>
    <r>
      <rPr>
        <sz val="11"/>
        <color indexed="8"/>
        <rFont val="Arial"/>
        <family val="2"/>
      </rPr>
      <t xml:space="preserve"> 
</t>
    </r>
    <r>
      <rPr>
        <i/>
        <sz val="11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do wyboru jedna z poniższych propozycji)</t>
    </r>
  </si>
  <si>
    <r>
      <t>Przedmiot do wyboru:</t>
    </r>
    <r>
      <rPr>
        <sz val="11"/>
        <color indexed="17"/>
        <rFont val="Arial"/>
        <family val="2"/>
      </rPr>
      <t xml:space="preserve"> 
</t>
    </r>
    <r>
      <rPr>
        <i/>
        <sz val="11"/>
        <color indexed="17"/>
        <rFont val="Arial"/>
        <family val="2"/>
      </rPr>
      <t>(do wyboru jedna z poniższych propozycji)</t>
    </r>
  </si>
  <si>
    <r>
      <rPr>
        <sz val="11"/>
        <color indexed="17"/>
        <rFont val="Arial"/>
        <family val="2"/>
      </rPr>
      <t xml:space="preserve">Tłumaczenie pisemne tekstów użytkowych niemiecko-polskie </t>
    </r>
    <r>
      <rPr>
        <sz val="11"/>
        <color indexed="56"/>
        <rFont val="Arial"/>
        <family val="2"/>
      </rPr>
      <t xml:space="preserve">                    
lub                                                     </t>
    </r>
    <r>
      <rPr>
        <sz val="11"/>
        <color indexed="17"/>
        <rFont val="Arial"/>
        <family val="2"/>
      </rPr>
      <t>Kulturoznawstwo niemieckiego obszaru językowego</t>
    </r>
    <r>
      <rPr>
        <sz val="11"/>
        <color indexed="56"/>
        <rFont val="Arial"/>
        <family val="2"/>
      </rPr>
      <t xml:space="preserve">  
</t>
    </r>
    <r>
      <rPr>
        <sz val="11"/>
        <color indexed="60"/>
        <rFont val="Arial"/>
        <family val="2"/>
      </rPr>
      <t>(PRZEDMIOT DO WYBORU)</t>
    </r>
  </si>
  <si>
    <r>
      <rPr>
        <sz val="11"/>
        <color indexed="17"/>
        <rFont val="Arial"/>
        <family val="2"/>
      </rPr>
      <t xml:space="preserve">Praktyczna nauka języka niemieckiego - pisanie   </t>
    </r>
    <r>
      <rPr>
        <sz val="11"/>
        <color indexed="56"/>
        <rFont val="Arial"/>
        <family val="2"/>
      </rPr>
      <t xml:space="preserve">                                         
lub                                                                   </t>
    </r>
    <r>
      <rPr>
        <sz val="11"/>
        <color indexed="17"/>
        <rFont val="Arial"/>
        <family val="2"/>
      </rPr>
      <t>Praktyczna nauka języka niemieckiego - konwersacje</t>
    </r>
    <r>
      <rPr>
        <sz val="11"/>
        <color indexed="56"/>
        <rFont val="Arial"/>
        <family val="2"/>
      </rPr>
      <t xml:space="preserve"> 
</t>
    </r>
    <r>
      <rPr>
        <sz val="11"/>
        <color indexed="60"/>
        <rFont val="Arial"/>
        <family val="2"/>
      </rPr>
      <t>(PRZEDMIOT DO WYBORU)</t>
    </r>
  </si>
  <si>
    <r>
      <rPr>
        <sz val="11"/>
        <color indexed="17"/>
        <rFont val="Arial"/>
        <family val="2"/>
      </rPr>
      <t xml:space="preserve">Tłumaczenie pisemne tekstów użytkowych niemiecko-polskie </t>
    </r>
    <r>
      <rPr>
        <sz val="11"/>
        <color indexed="56"/>
        <rFont val="Arial"/>
        <family val="2"/>
      </rPr>
      <t xml:space="preserve">                     
lub                                                                         </t>
    </r>
    <r>
      <rPr>
        <sz val="11"/>
        <color indexed="17"/>
        <rFont val="Arial"/>
        <family val="2"/>
      </rPr>
      <t>Frazeologia kontrastywna</t>
    </r>
    <r>
      <rPr>
        <sz val="11"/>
        <color indexed="56"/>
        <rFont val="Arial"/>
        <family val="2"/>
      </rPr>
      <t xml:space="preserve"> 
</t>
    </r>
    <r>
      <rPr>
        <sz val="11"/>
        <color indexed="60"/>
        <rFont val="Arial"/>
        <family val="2"/>
      </rPr>
      <t>(PRZEDMIOT DO WYBORU)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</si>
</sst>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9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color indexed="17"/>
      <name val="Arial"/>
      <family val="2"/>
    </font>
    <font>
      <b/>
      <sz val="12"/>
      <color indexed="8"/>
      <name val="Czcionka tekstu podstawowego"/>
      <family val="2"/>
    </font>
    <font>
      <b/>
      <sz val="11"/>
      <color indexed="17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rgb="FF008000"/>
      <name val="Arial"/>
      <family val="2"/>
    </font>
    <font>
      <sz val="12"/>
      <color theme="1"/>
      <name val="Arial"/>
      <family val="2"/>
    </font>
    <font>
      <sz val="11"/>
      <color rgb="FF3333CC"/>
      <name val="Arial"/>
      <family val="2"/>
    </font>
    <font>
      <sz val="11"/>
      <color rgb="FF00206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mbria"/>
      <family val="1"/>
    </font>
    <font>
      <sz val="11"/>
      <color rgb="FF008000"/>
      <name val="Czcionka tekstu podstawowego"/>
      <family val="2"/>
    </font>
    <font>
      <b/>
      <sz val="10"/>
      <color rgb="FF008000"/>
      <name val="Arial"/>
      <family val="2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11"/>
      <color rgb="FFC00000"/>
      <name val="Arial"/>
      <family val="2"/>
    </font>
    <font>
      <b/>
      <sz val="11"/>
      <color rgb="FF006600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CC"/>
      <name val="Arial"/>
      <family val="2"/>
    </font>
    <font>
      <b/>
      <sz val="12"/>
      <color rgb="FF3333CC"/>
      <name val="Arial"/>
      <family val="2"/>
    </font>
    <font>
      <sz val="11"/>
      <color rgb="FF006600"/>
      <name val="Arial"/>
      <family val="2"/>
    </font>
    <font>
      <b/>
      <sz val="14"/>
      <color rgb="FFFF0000"/>
      <name val="Arial"/>
      <family val="2"/>
    </font>
    <font>
      <b/>
      <sz val="12"/>
      <color rgb="FF0000CC"/>
      <name val="Arial"/>
      <family val="2"/>
    </font>
    <font>
      <b/>
      <sz val="11"/>
      <color rgb="FF0000CC"/>
      <name val="Arial"/>
      <family val="2"/>
    </font>
    <font>
      <sz val="10"/>
      <color rgb="FF006600"/>
      <name val="Arial"/>
      <family val="2"/>
    </font>
    <font>
      <b/>
      <sz val="14"/>
      <color rgb="FF002060"/>
      <name val="Arial"/>
      <family val="2"/>
    </font>
    <font>
      <b/>
      <sz val="9"/>
      <color rgb="FF0000CC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7" fillId="34" borderId="20" xfId="0" applyFont="1" applyFill="1" applyBorder="1" applyAlignment="1">
      <alignment vertical="top" wrapText="1"/>
    </xf>
    <xf numFmtId="0" fontId="67" fillId="34" borderId="15" xfId="0" applyFont="1" applyFill="1" applyBorder="1" applyAlignment="1">
      <alignment/>
    </xf>
    <xf numFmtId="0" fontId="67" fillId="34" borderId="21" xfId="0" applyFont="1" applyFill="1" applyBorder="1" applyAlignment="1">
      <alignment/>
    </xf>
    <xf numFmtId="0" fontId="67" fillId="34" borderId="22" xfId="0" applyFont="1" applyFill="1" applyBorder="1" applyAlignment="1">
      <alignment/>
    </xf>
    <xf numFmtId="0" fontId="67" fillId="34" borderId="20" xfId="0" applyFont="1" applyFill="1" applyBorder="1" applyAlignment="1">
      <alignment/>
    </xf>
    <xf numFmtId="0" fontId="67" fillId="34" borderId="23" xfId="0" applyFont="1" applyFill="1" applyBorder="1" applyAlignment="1">
      <alignment/>
    </xf>
    <xf numFmtId="0" fontId="67" fillId="34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6" fillId="35" borderId="0" xfId="0" applyFont="1" applyFill="1" applyAlignment="1">
      <alignment/>
    </xf>
    <xf numFmtId="0" fontId="70" fillId="34" borderId="20" xfId="0" applyFont="1" applyFill="1" applyBorder="1" applyAlignment="1">
      <alignment wrapText="1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66" fillId="0" borderId="20" xfId="0" applyFont="1" applyBorder="1" applyAlignment="1">
      <alignment/>
    </xf>
    <xf numFmtId="0" fontId="66" fillId="0" borderId="24" xfId="0" applyFont="1" applyBorder="1" applyAlignment="1">
      <alignment/>
    </xf>
    <xf numFmtId="0" fontId="66" fillId="0" borderId="15" xfId="0" applyFont="1" applyBorder="1" applyAlignment="1">
      <alignment horizontal="right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right"/>
    </xf>
    <xf numFmtId="0" fontId="66" fillId="0" borderId="20" xfId="0" applyFont="1" applyBorder="1" applyAlignment="1">
      <alignment horizontal="right"/>
    </xf>
    <xf numFmtId="0" fontId="66" fillId="0" borderId="23" xfId="0" applyFont="1" applyBorder="1" applyAlignment="1">
      <alignment horizontal="right"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73" fillId="0" borderId="26" xfId="0" applyFont="1" applyBorder="1" applyAlignment="1" quotePrefix="1">
      <alignment horizontal="right"/>
    </xf>
    <xf numFmtId="0" fontId="66" fillId="2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34" borderId="24" xfId="0" applyFont="1" applyFill="1" applyBorder="1" applyAlignment="1">
      <alignment/>
    </xf>
    <xf numFmtId="0" fontId="70" fillId="34" borderId="20" xfId="0" applyFont="1" applyFill="1" applyBorder="1" applyAlignment="1">
      <alignment vertical="top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6" fillId="0" borderId="16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4" borderId="24" xfId="0" applyFont="1" applyFill="1" applyBorder="1" applyAlignment="1">
      <alignment/>
    </xf>
    <xf numFmtId="0" fontId="66" fillId="0" borderId="0" xfId="0" applyFont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9" fillId="33" borderId="21" xfId="0" applyFont="1" applyFill="1" applyBorder="1" applyAlignment="1">
      <alignment/>
    </xf>
    <xf numFmtId="0" fontId="79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2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8" fillId="0" borderId="0" xfId="0" applyFont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15" fillId="33" borderId="24" xfId="0" applyFont="1" applyFill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1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6" fillId="0" borderId="3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82" fillId="0" borderId="0" xfId="0" applyFont="1" applyAlignment="1">
      <alignment/>
    </xf>
    <xf numFmtId="0" fontId="76" fillId="34" borderId="24" xfId="0" applyFont="1" applyFill="1" applyBorder="1" applyAlignment="1">
      <alignment vertical="top"/>
    </xf>
    <xf numFmtId="0" fontId="83" fillId="34" borderId="24" xfId="0" applyFont="1" applyFill="1" applyBorder="1" applyAlignment="1">
      <alignment vertical="top"/>
    </xf>
    <xf numFmtId="0" fontId="0" fillId="0" borderId="0" xfId="0" applyAlignment="1">
      <alignment/>
    </xf>
    <xf numFmtId="0" fontId="66" fillId="33" borderId="0" xfId="0" applyFont="1" applyFill="1" applyAlignment="1">
      <alignment/>
    </xf>
    <xf numFmtId="0" fontId="71" fillId="0" borderId="0" xfId="0" applyFont="1" applyAlignment="1">
      <alignment/>
    </xf>
    <xf numFmtId="0" fontId="66" fillId="0" borderId="0" xfId="0" applyFont="1" applyAlignment="1">
      <alignment/>
    </xf>
    <xf numFmtId="0" fontId="84" fillId="0" borderId="0" xfId="0" applyFont="1" applyAlignment="1">
      <alignment/>
    </xf>
    <xf numFmtId="0" fontId="3" fillId="0" borderId="36" xfId="0" applyFont="1" applyBorder="1" applyAlignment="1">
      <alignment horizontal="right"/>
    </xf>
    <xf numFmtId="0" fontId="85" fillId="0" borderId="0" xfId="0" applyFont="1" applyAlignment="1">
      <alignment/>
    </xf>
    <xf numFmtId="0" fontId="69" fillId="0" borderId="0" xfId="0" applyFont="1" applyAlignment="1">
      <alignment/>
    </xf>
    <xf numFmtId="0" fontId="11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 quotePrefix="1">
      <alignment horizontal="right"/>
    </xf>
    <xf numFmtId="0" fontId="11" fillId="34" borderId="24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0" fontId="78" fillId="0" borderId="0" xfId="0" applyFont="1" applyAlignment="1">
      <alignment/>
    </xf>
    <xf numFmtId="0" fontId="78" fillId="36" borderId="0" xfId="0" applyFont="1" applyFill="1" applyAlignment="1">
      <alignment/>
    </xf>
    <xf numFmtId="0" fontId="2" fillId="34" borderId="21" xfId="0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left" vertical="center" wrapText="1"/>
    </xf>
    <xf numFmtId="0" fontId="86" fillId="34" borderId="20" xfId="0" applyFont="1" applyFill="1" applyBorder="1" applyAlignment="1">
      <alignment horizontal="left" vertical="center" wrapText="1"/>
    </xf>
    <xf numFmtId="0" fontId="87" fillId="0" borderId="0" xfId="0" applyFont="1" applyAlignment="1">
      <alignment/>
    </xf>
    <xf numFmtId="0" fontId="84" fillId="0" borderId="37" xfId="0" applyFont="1" applyBorder="1" applyAlignment="1">
      <alignment/>
    </xf>
    <xf numFmtId="0" fontId="88" fillId="0" borderId="37" xfId="0" applyFont="1" applyBorder="1" applyAlignment="1">
      <alignment/>
    </xf>
    <xf numFmtId="0" fontId="84" fillId="0" borderId="28" xfId="0" applyFont="1" applyBorder="1" applyAlignment="1">
      <alignment/>
    </xf>
    <xf numFmtId="0" fontId="89" fillId="0" borderId="37" xfId="0" applyFont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0" xfId="0" applyFont="1" applyFill="1" applyBorder="1" applyAlignment="1">
      <alignment wrapText="1"/>
    </xf>
    <xf numFmtId="0" fontId="6" fillId="34" borderId="22" xfId="0" applyFont="1" applyFill="1" applyBorder="1" applyAlignment="1">
      <alignment wrapText="1"/>
    </xf>
    <xf numFmtId="0" fontId="6" fillId="34" borderId="23" xfId="0" applyFont="1" applyFill="1" applyBorder="1" applyAlignment="1">
      <alignment wrapText="1"/>
    </xf>
    <xf numFmtId="0" fontId="6" fillId="34" borderId="27" xfId="0" applyFont="1" applyFill="1" applyBorder="1" applyAlignment="1">
      <alignment horizontal="center"/>
    </xf>
    <xf numFmtId="0" fontId="15" fillId="34" borderId="23" xfId="0" applyFont="1" applyFill="1" applyBorder="1" applyAlignment="1">
      <alignment wrapText="1"/>
    </xf>
    <xf numFmtId="0" fontId="15" fillId="34" borderId="15" xfId="0" applyFont="1" applyFill="1" applyBorder="1" applyAlignment="1">
      <alignment horizontal="left" vertical="top" wrapText="1"/>
    </xf>
    <xf numFmtId="0" fontId="6" fillId="34" borderId="24" xfId="0" applyFont="1" applyFill="1" applyBorder="1" applyAlignment="1">
      <alignment/>
    </xf>
    <xf numFmtId="0" fontId="90" fillId="34" borderId="20" xfId="0" applyFont="1" applyFill="1" applyBorder="1" applyAlignment="1">
      <alignment horizontal="left" vertical="center" wrapText="1"/>
    </xf>
    <xf numFmtId="0" fontId="80" fillId="34" borderId="20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right"/>
    </xf>
    <xf numFmtId="0" fontId="2" fillId="34" borderId="16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1" fillId="0" borderId="36" xfId="0" applyFont="1" applyBorder="1" applyAlignment="1">
      <alignment horizontal="right"/>
    </xf>
    <xf numFmtId="0" fontId="71" fillId="0" borderId="26" xfId="0" applyFont="1" applyBorder="1" applyAlignment="1">
      <alignment/>
    </xf>
    <xf numFmtId="0" fontId="71" fillId="0" borderId="38" xfId="0" applyFont="1" applyBorder="1" applyAlignment="1">
      <alignment/>
    </xf>
    <xf numFmtId="0" fontId="71" fillId="0" borderId="36" xfId="0" applyFont="1" applyBorder="1" applyAlignment="1">
      <alignment/>
    </xf>
    <xf numFmtId="0" fontId="71" fillId="0" borderId="39" xfId="0" applyFont="1" applyBorder="1" applyAlignment="1">
      <alignment/>
    </xf>
    <xf numFmtId="0" fontId="73" fillId="0" borderId="29" xfId="0" applyFont="1" applyBorder="1" applyAlignment="1">
      <alignment/>
    </xf>
    <xf numFmtId="0" fontId="71" fillId="0" borderId="26" xfId="0" applyFont="1" applyBorder="1" applyAlignment="1" quotePrefix="1">
      <alignment horizontal="right"/>
    </xf>
    <xf numFmtId="0" fontId="89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6" fillId="0" borderId="25" xfId="0" applyFont="1" applyBorder="1" applyAlignment="1">
      <alignment/>
    </xf>
    <xf numFmtId="0" fontId="78" fillId="38" borderId="0" xfId="0" applyFont="1" applyFill="1" applyAlignment="1">
      <alignment/>
    </xf>
    <xf numFmtId="0" fontId="71" fillId="2" borderId="0" xfId="0" applyFont="1" applyFill="1" applyAlignment="1">
      <alignment/>
    </xf>
    <xf numFmtId="0" fontId="19" fillId="0" borderId="32" xfId="0" applyFont="1" applyBorder="1" applyAlignment="1" quotePrefix="1">
      <alignment/>
    </xf>
    <xf numFmtId="0" fontId="66" fillId="0" borderId="27" xfId="0" applyFont="1" applyBorder="1" applyAlignment="1">
      <alignment horizontal="center"/>
    </xf>
    <xf numFmtId="0" fontId="67" fillId="34" borderId="27" xfId="0" applyFont="1" applyFill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91" fillId="0" borderId="0" xfId="0" applyFont="1" applyAlignment="1">
      <alignment/>
    </xf>
    <xf numFmtId="0" fontId="70" fillId="0" borderId="0" xfId="0" applyFont="1" applyAlignment="1">
      <alignment/>
    </xf>
    <xf numFmtId="0" fontId="66" fillId="0" borderId="16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16" xfId="0" applyFont="1" applyBorder="1" applyAlignment="1">
      <alignment horizontal="left"/>
    </xf>
    <xf numFmtId="0" fontId="66" fillId="0" borderId="14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27" xfId="0" applyFont="1" applyBorder="1" applyAlignment="1">
      <alignment horizontal="center" vertical="center"/>
    </xf>
    <xf numFmtId="0" fontId="73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 wrapText="1"/>
    </xf>
    <xf numFmtId="0" fontId="66" fillId="0" borderId="22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2" fillId="0" borderId="38" xfId="0" applyFont="1" applyBorder="1" applyAlignment="1">
      <alignment horizontal="right"/>
    </xf>
    <xf numFmtId="0" fontId="92" fillId="0" borderId="28" xfId="0" applyFont="1" applyBorder="1" applyAlignment="1">
      <alignment horizontal="right"/>
    </xf>
    <xf numFmtId="0" fontId="6" fillId="34" borderId="3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3" fillId="39" borderId="47" xfId="0" applyFont="1" applyFill="1" applyBorder="1" applyAlignment="1">
      <alignment horizontal="center"/>
    </xf>
    <xf numFmtId="0" fontId="66" fillId="39" borderId="48" xfId="0" applyFont="1" applyFill="1" applyBorder="1" applyAlignment="1">
      <alignment/>
    </xf>
    <xf numFmtId="0" fontId="66" fillId="39" borderId="48" xfId="0" applyFont="1" applyFill="1" applyBorder="1" applyAlignment="1">
      <alignment horizontal="center"/>
    </xf>
    <xf numFmtId="0" fontId="66" fillId="39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center"/>
    </xf>
    <xf numFmtId="0" fontId="3" fillId="40" borderId="55" xfId="0" applyFont="1" applyFill="1" applyBorder="1" applyAlignment="1">
      <alignment horizontal="center"/>
    </xf>
    <xf numFmtId="0" fontId="3" fillId="40" borderId="56" xfId="0" applyFont="1" applyFill="1" applyBorder="1" applyAlignment="1">
      <alignment horizontal="center"/>
    </xf>
    <xf numFmtId="0" fontId="66" fillId="40" borderId="56" xfId="0" applyFont="1" applyFill="1" applyBorder="1" applyAlignment="1">
      <alignment horizontal="center"/>
    </xf>
    <xf numFmtId="0" fontId="66" fillId="40" borderId="57" xfId="0" applyFont="1" applyFill="1" applyBorder="1" applyAlignment="1">
      <alignment horizontal="center"/>
    </xf>
    <xf numFmtId="0" fontId="2" fillId="0" borderId="35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35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31" xfId="0" applyFont="1" applyFill="1" applyBorder="1" applyAlignment="1">
      <alignment horizontal="right" vertical="center"/>
    </xf>
    <xf numFmtId="0" fontId="6" fillId="34" borderId="45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6" fillId="34" borderId="3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89" fillId="0" borderId="38" xfId="0" applyFont="1" applyBorder="1" applyAlignment="1">
      <alignment horizontal="right"/>
    </xf>
    <xf numFmtId="0" fontId="89" fillId="0" borderId="28" xfId="0" applyFont="1" applyBorder="1" applyAlignment="1">
      <alignment horizontal="right"/>
    </xf>
    <xf numFmtId="0" fontId="6" fillId="34" borderId="34" xfId="0" applyFont="1" applyFill="1" applyBorder="1" applyAlignment="1">
      <alignment horizontal="right" vertical="center" wrapText="1"/>
    </xf>
    <xf numFmtId="0" fontId="6" fillId="34" borderId="46" xfId="0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right" vertical="center" wrapText="1"/>
    </xf>
    <xf numFmtId="0" fontId="6" fillId="34" borderId="35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left" vertical="center"/>
    </xf>
    <xf numFmtId="0" fontId="11" fillId="34" borderId="42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right" vertical="center"/>
    </xf>
    <xf numFmtId="0" fontId="6" fillId="34" borderId="42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wrapText="1"/>
    </xf>
    <xf numFmtId="0" fontId="6" fillId="34" borderId="46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71" fillId="0" borderId="43" xfId="0" applyFont="1" applyBorder="1" applyAlignment="1">
      <alignment horizontal="center" vertical="center"/>
    </xf>
    <xf numFmtId="0" fontId="71" fillId="0" borderId="50" xfId="0" applyFont="1" applyBorder="1" applyAlignment="1">
      <alignment horizontal="left" vertical="distributed"/>
    </xf>
    <xf numFmtId="0" fontId="66" fillId="0" borderId="51" xfId="0" applyFont="1" applyBorder="1" applyAlignment="1">
      <alignment horizontal="left" vertical="distributed"/>
    </xf>
    <xf numFmtId="0" fontId="66" fillId="0" borderId="52" xfId="0" applyFont="1" applyBorder="1" applyAlignment="1">
      <alignment horizontal="left" vertical="distributed"/>
    </xf>
    <xf numFmtId="0" fontId="66" fillId="0" borderId="0" xfId="0" applyFont="1" applyBorder="1" applyAlignment="1">
      <alignment horizontal="left" vertical="distributed"/>
    </xf>
    <xf numFmtId="0" fontId="66" fillId="0" borderId="53" xfId="0" applyFont="1" applyBorder="1" applyAlignment="1">
      <alignment horizontal="left" vertical="distributed"/>
    </xf>
    <xf numFmtId="0" fontId="66" fillId="0" borderId="54" xfId="0" applyFont="1" applyBorder="1" applyAlignment="1">
      <alignment horizontal="left" vertical="distributed"/>
    </xf>
    <xf numFmtId="0" fontId="71" fillId="0" borderId="43" xfId="0" applyFont="1" applyBorder="1" applyAlignment="1">
      <alignment horizontal="center" vertical="distributed"/>
    </xf>
    <xf numFmtId="0" fontId="66" fillId="0" borderId="42" xfId="0" applyFont="1" applyBorder="1" applyAlignment="1">
      <alignment horizontal="center" vertical="distributed"/>
    </xf>
    <xf numFmtId="0" fontId="66" fillId="0" borderId="32" xfId="0" applyFont="1" applyBorder="1" applyAlignment="1">
      <alignment horizontal="center" vertical="distributed"/>
    </xf>
    <xf numFmtId="0" fontId="71" fillId="41" borderId="55" xfId="0" applyFont="1" applyFill="1" applyBorder="1" applyAlignment="1">
      <alignment horizontal="center"/>
    </xf>
    <xf numFmtId="0" fontId="71" fillId="41" borderId="56" xfId="0" applyFont="1" applyFill="1" applyBorder="1" applyAlignment="1">
      <alignment horizontal="center"/>
    </xf>
    <xf numFmtId="0" fontId="66" fillId="41" borderId="56" xfId="0" applyFont="1" applyFill="1" applyBorder="1" applyAlignment="1">
      <alignment horizontal="center"/>
    </xf>
    <xf numFmtId="0" fontId="66" fillId="41" borderId="57" xfId="0" applyFont="1" applyFill="1" applyBorder="1" applyAlignment="1">
      <alignment horizontal="center"/>
    </xf>
    <xf numFmtId="0" fontId="71" fillId="0" borderId="43" xfId="0" applyFont="1" applyBorder="1" applyAlignment="1">
      <alignment horizontal="center" vertical="center" wrapText="1"/>
    </xf>
    <xf numFmtId="0" fontId="71" fillId="42" borderId="47" xfId="0" applyFont="1" applyFill="1" applyBorder="1" applyAlignment="1">
      <alignment horizontal="center"/>
    </xf>
    <xf numFmtId="0" fontId="66" fillId="42" borderId="48" xfId="0" applyFont="1" applyFill="1" applyBorder="1" applyAlignment="1">
      <alignment/>
    </xf>
    <xf numFmtId="0" fontId="71" fillId="43" borderId="47" xfId="0" applyFont="1" applyFill="1" applyBorder="1" applyAlignment="1">
      <alignment horizontal="center"/>
    </xf>
    <xf numFmtId="0" fontId="66" fillId="43" borderId="48" xfId="0" applyFont="1" applyFill="1" applyBorder="1" applyAlignment="1">
      <alignment horizontal="center"/>
    </xf>
    <xf numFmtId="0" fontId="66" fillId="43" borderId="49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80" zoomScaleNormal="80" zoomScaleSheetLayoutView="80" zoomScalePageLayoutView="0" workbookViewId="0" topLeftCell="A1">
      <selection activeCell="U22" sqref="U22"/>
    </sheetView>
  </sheetViews>
  <sheetFormatPr defaultColWidth="8.796875" defaultRowHeight="14.25"/>
  <cols>
    <col min="1" max="1" width="3.8984375" style="3" customWidth="1"/>
    <col min="2" max="2" width="35.59765625" style="3" customWidth="1"/>
    <col min="3" max="3" width="10.19921875" style="3" customWidth="1"/>
    <col min="4" max="4" width="8.19921875" style="3" customWidth="1"/>
    <col min="5" max="8" width="9" style="3" customWidth="1"/>
    <col min="9" max="9" width="8.59765625" style="3" bestFit="1" customWidth="1"/>
    <col min="10" max="10" width="23.3984375" style="3" customWidth="1"/>
    <col min="11" max="11" width="7.5" style="3" customWidth="1"/>
    <col min="12" max="12" width="17.5" style="3" customWidth="1"/>
    <col min="13" max="13" width="3.19921875" style="3" customWidth="1"/>
    <col min="14" max="16384" width="9" style="3" customWidth="1"/>
  </cols>
  <sheetData>
    <row r="1" spans="1:19" ht="15">
      <c r="A1" s="114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67"/>
      <c r="N1" s="67"/>
      <c r="O1" s="67"/>
      <c r="P1" s="67"/>
      <c r="Q1" s="67"/>
      <c r="R1" s="67"/>
      <c r="S1" s="67"/>
    </row>
    <row r="2" spans="1:19" ht="18">
      <c r="A2" s="116" t="s">
        <v>122</v>
      </c>
      <c r="B2" s="115"/>
      <c r="C2" s="115"/>
      <c r="D2" s="115"/>
      <c r="E2" s="130"/>
      <c r="F2" s="115"/>
      <c r="G2" s="115"/>
      <c r="H2" s="115"/>
      <c r="I2" s="115"/>
      <c r="J2" s="115"/>
      <c r="K2" s="115"/>
      <c r="L2" s="115"/>
      <c r="M2" s="67"/>
      <c r="N2" s="67"/>
      <c r="O2" s="67"/>
      <c r="P2" s="67"/>
      <c r="Q2" s="67"/>
      <c r="R2" s="67"/>
      <c r="S2" s="67"/>
    </row>
    <row r="3" spans="1:19" s="172" customFormat="1" ht="18">
      <c r="A3" s="171" t="s">
        <v>84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s="64" customFormat="1" ht="15.75">
      <c r="A4" s="126" t="s">
        <v>28</v>
      </c>
      <c r="B4" s="126"/>
      <c r="C4" s="126"/>
      <c r="D4" s="125"/>
      <c r="E4" s="125"/>
      <c r="F4" s="125"/>
      <c r="G4" s="125"/>
      <c r="H4" s="125"/>
      <c r="I4" s="125"/>
      <c r="J4" s="125"/>
      <c r="K4" s="125"/>
      <c r="L4" s="125"/>
      <c r="M4" s="88"/>
      <c r="N4" s="88"/>
      <c r="O4" s="88"/>
      <c r="P4" s="88"/>
      <c r="Q4" s="88"/>
      <c r="R4" s="88"/>
      <c r="S4" s="88"/>
    </row>
    <row r="5" spans="1:19" ht="1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67"/>
      <c r="N5" s="67"/>
      <c r="O5" s="67"/>
      <c r="P5" s="67"/>
      <c r="Q5" s="67"/>
      <c r="R5" s="67"/>
      <c r="S5" s="67"/>
    </row>
    <row r="6" spans="1:19" ht="15">
      <c r="A6" s="230" t="s">
        <v>0</v>
      </c>
      <c r="B6" s="231"/>
      <c r="C6" s="192" t="s">
        <v>1</v>
      </c>
      <c r="D6" s="236" t="s">
        <v>2</v>
      </c>
      <c r="E6" s="237"/>
      <c r="F6" s="237"/>
      <c r="G6" s="238"/>
      <c r="H6" s="238"/>
      <c r="I6" s="239"/>
      <c r="J6" s="192" t="s">
        <v>3</v>
      </c>
      <c r="K6" s="192" t="s">
        <v>4</v>
      </c>
      <c r="L6" s="223" t="s">
        <v>27</v>
      </c>
      <c r="M6" s="1"/>
      <c r="N6" s="1"/>
      <c r="O6" s="1"/>
      <c r="P6" s="1"/>
      <c r="Q6" s="1"/>
      <c r="R6" s="1"/>
      <c r="S6" s="1"/>
    </row>
    <row r="7" spans="1:19" ht="15" customHeight="1">
      <c r="A7" s="232"/>
      <c r="B7" s="233"/>
      <c r="C7" s="193"/>
      <c r="D7" s="226" t="s">
        <v>5</v>
      </c>
      <c r="E7" s="227"/>
      <c r="F7" s="227"/>
      <c r="G7" s="226" t="s">
        <v>6</v>
      </c>
      <c r="H7" s="228"/>
      <c r="I7" s="229"/>
      <c r="J7" s="193"/>
      <c r="K7" s="193"/>
      <c r="L7" s="224"/>
      <c r="M7" s="1"/>
      <c r="N7" s="1"/>
      <c r="O7" s="1"/>
      <c r="P7" s="1"/>
      <c r="Q7" s="1"/>
      <c r="R7" s="1"/>
      <c r="S7" s="1"/>
    </row>
    <row r="8" spans="1:19" ht="15.75" thickBot="1">
      <c r="A8" s="234"/>
      <c r="B8" s="235"/>
      <c r="C8" s="194"/>
      <c r="D8" s="4" t="s">
        <v>7</v>
      </c>
      <c r="E8" s="5" t="s">
        <v>8</v>
      </c>
      <c r="F8" s="6" t="s">
        <v>9</v>
      </c>
      <c r="G8" s="4" t="s">
        <v>7</v>
      </c>
      <c r="H8" s="5" t="s">
        <v>8</v>
      </c>
      <c r="I8" s="7" t="s">
        <v>9</v>
      </c>
      <c r="J8" s="194"/>
      <c r="K8" s="194"/>
      <c r="L8" s="225"/>
      <c r="M8" s="1"/>
      <c r="N8" s="1"/>
      <c r="O8" s="1"/>
      <c r="P8" s="1"/>
      <c r="Q8" s="1"/>
      <c r="R8" s="1"/>
      <c r="S8" s="1"/>
    </row>
    <row r="9" spans="1:19" ht="32.25" customHeight="1">
      <c r="A9" s="91">
        <v>1</v>
      </c>
      <c r="B9" s="94" t="s">
        <v>17</v>
      </c>
      <c r="C9" s="9">
        <f>SUM(D9:E9,G9:H9)</f>
        <v>240</v>
      </c>
      <c r="D9" s="20"/>
      <c r="E9" s="21">
        <v>120</v>
      </c>
      <c r="F9" s="22">
        <v>5</v>
      </c>
      <c r="G9" s="20"/>
      <c r="H9" s="21">
        <v>120</v>
      </c>
      <c r="I9" s="23">
        <v>5</v>
      </c>
      <c r="J9" s="89" t="s">
        <v>85</v>
      </c>
      <c r="K9" s="40">
        <f>SUM(F9,I9)</f>
        <v>10</v>
      </c>
      <c r="L9" s="19" t="s">
        <v>68</v>
      </c>
      <c r="M9" s="1"/>
      <c r="N9" s="1"/>
      <c r="O9" s="1"/>
      <c r="P9" s="1"/>
      <c r="Q9" s="1"/>
      <c r="R9" s="1"/>
      <c r="S9" s="1"/>
    </row>
    <row r="10" spans="1:19" ht="30.75" customHeight="1">
      <c r="A10" s="91">
        <v>2</v>
      </c>
      <c r="B10" s="95" t="s">
        <v>15</v>
      </c>
      <c r="C10" s="9">
        <f>SUM(D10:E10,G10:H10)</f>
        <v>45</v>
      </c>
      <c r="D10" s="20"/>
      <c r="E10" s="21">
        <v>15</v>
      </c>
      <c r="F10" s="22">
        <v>1</v>
      </c>
      <c r="G10" s="20">
        <v>15</v>
      </c>
      <c r="H10" s="21">
        <v>15</v>
      </c>
      <c r="I10" s="23">
        <v>3</v>
      </c>
      <c r="J10" s="89" t="s">
        <v>123</v>
      </c>
      <c r="K10" s="40">
        <f>SUM(F10,I10)</f>
        <v>4</v>
      </c>
      <c r="L10" s="19" t="s">
        <v>66</v>
      </c>
      <c r="M10" s="70"/>
      <c r="N10" s="70"/>
      <c r="O10" s="70"/>
      <c r="P10" s="70"/>
      <c r="Q10" s="70"/>
      <c r="R10" s="70"/>
      <c r="S10" s="70"/>
    </row>
    <row r="11" spans="1:19" ht="14.25">
      <c r="A11" s="91">
        <v>3</v>
      </c>
      <c r="B11" s="94" t="s">
        <v>41</v>
      </c>
      <c r="C11" s="9">
        <f aca="true" t="shared" si="0" ref="C11:C16">SUM(D11:E11,G11:H11)</f>
        <v>15</v>
      </c>
      <c r="D11" s="15"/>
      <c r="E11" s="16">
        <v>15</v>
      </c>
      <c r="F11" s="14">
        <v>1</v>
      </c>
      <c r="G11" s="15"/>
      <c r="H11" s="16"/>
      <c r="I11" s="17"/>
      <c r="J11" s="18" t="s">
        <v>86</v>
      </c>
      <c r="K11" s="40">
        <f aca="true" t="shared" si="1" ref="K11:K16">SUM(F11,I11)</f>
        <v>1</v>
      </c>
      <c r="L11" s="19" t="s">
        <v>42</v>
      </c>
      <c r="M11" s="70"/>
      <c r="N11" s="70"/>
      <c r="O11" s="70"/>
      <c r="P11" s="70"/>
      <c r="Q11" s="70"/>
      <c r="R11" s="70"/>
      <c r="S11" s="70"/>
    </row>
    <row r="12" spans="1:19" ht="14.25">
      <c r="A12" s="92">
        <v>4</v>
      </c>
      <c r="B12" s="94" t="s">
        <v>16</v>
      </c>
      <c r="C12" s="9">
        <f t="shared" si="0"/>
        <v>15</v>
      </c>
      <c r="D12" s="20"/>
      <c r="E12" s="21"/>
      <c r="F12" s="22"/>
      <c r="G12" s="20"/>
      <c r="H12" s="21">
        <v>15</v>
      </c>
      <c r="I12" s="23">
        <v>1</v>
      </c>
      <c r="J12" s="24" t="s">
        <v>86</v>
      </c>
      <c r="K12" s="40">
        <f t="shared" si="1"/>
        <v>1</v>
      </c>
      <c r="L12" s="19" t="s">
        <v>67</v>
      </c>
      <c r="M12" s="70"/>
      <c r="N12" s="70"/>
      <c r="O12" s="70"/>
      <c r="P12" s="70"/>
      <c r="Q12" s="70"/>
      <c r="R12" s="70"/>
      <c r="S12" s="70"/>
    </row>
    <row r="13" spans="1:19" ht="14.25" customHeight="1">
      <c r="A13" s="92">
        <v>5</v>
      </c>
      <c r="B13" s="93" t="s">
        <v>12</v>
      </c>
      <c r="C13" s="9">
        <f t="shared" si="0"/>
        <v>45</v>
      </c>
      <c r="D13" s="10">
        <v>15</v>
      </c>
      <c r="E13" s="11">
        <v>15</v>
      </c>
      <c r="F13" s="8">
        <v>2</v>
      </c>
      <c r="G13" s="10"/>
      <c r="H13" s="11">
        <v>15</v>
      </c>
      <c r="I13" s="12">
        <v>3</v>
      </c>
      <c r="J13" s="89" t="s">
        <v>87</v>
      </c>
      <c r="K13" s="40">
        <f t="shared" si="1"/>
        <v>5</v>
      </c>
      <c r="L13" s="149" t="s">
        <v>64</v>
      </c>
      <c r="M13" s="67"/>
      <c r="N13" s="67"/>
      <c r="O13" s="67"/>
      <c r="P13" s="67"/>
      <c r="Q13" s="67"/>
      <c r="R13" s="67"/>
      <c r="S13" s="67"/>
    </row>
    <row r="14" spans="1:19" ht="14.25">
      <c r="A14" s="91">
        <v>6</v>
      </c>
      <c r="B14" s="94" t="s">
        <v>13</v>
      </c>
      <c r="C14" s="9">
        <f t="shared" si="0"/>
        <v>30</v>
      </c>
      <c r="D14" s="15"/>
      <c r="E14" s="16">
        <v>30</v>
      </c>
      <c r="F14" s="14">
        <v>1</v>
      </c>
      <c r="G14" s="15"/>
      <c r="H14" s="16"/>
      <c r="I14" s="17"/>
      <c r="J14" s="18" t="s">
        <v>86</v>
      </c>
      <c r="K14" s="40">
        <f t="shared" si="1"/>
        <v>1</v>
      </c>
      <c r="L14" s="19" t="s">
        <v>98</v>
      </c>
      <c r="M14" s="67"/>
      <c r="N14" s="67"/>
      <c r="O14" s="67"/>
      <c r="P14" s="67"/>
      <c r="Q14" s="67"/>
      <c r="R14" s="67"/>
      <c r="S14" s="67"/>
    </row>
    <row r="15" spans="1:19" ht="14.25">
      <c r="A15" s="92">
        <v>7</v>
      </c>
      <c r="B15" s="94" t="s">
        <v>14</v>
      </c>
      <c r="C15" s="9">
        <f t="shared" si="0"/>
        <v>45</v>
      </c>
      <c r="D15" s="15">
        <v>30</v>
      </c>
      <c r="E15" s="16"/>
      <c r="F15" s="14">
        <v>1</v>
      </c>
      <c r="G15" s="15"/>
      <c r="H15" s="16">
        <v>15</v>
      </c>
      <c r="I15" s="17">
        <v>1</v>
      </c>
      <c r="J15" s="18" t="s">
        <v>86</v>
      </c>
      <c r="K15" s="40">
        <f t="shared" si="1"/>
        <v>2</v>
      </c>
      <c r="L15" s="19" t="s">
        <v>65</v>
      </c>
      <c r="M15" s="67"/>
      <c r="N15" s="67"/>
      <c r="O15" s="67"/>
      <c r="P15" s="67"/>
      <c r="Q15" s="67"/>
      <c r="R15" s="67"/>
      <c r="S15" s="67"/>
    </row>
    <row r="16" spans="1:12" ht="15">
      <c r="A16" s="96">
        <v>8</v>
      </c>
      <c r="B16" s="97" t="s">
        <v>18</v>
      </c>
      <c r="C16" s="9">
        <f t="shared" si="0"/>
        <v>30</v>
      </c>
      <c r="D16" s="71">
        <v>30</v>
      </c>
      <c r="E16" s="72"/>
      <c r="F16" s="73">
        <v>2</v>
      </c>
      <c r="G16" s="74"/>
      <c r="H16" s="72"/>
      <c r="I16" s="75"/>
      <c r="J16" s="90" t="s">
        <v>59</v>
      </c>
      <c r="K16" s="40">
        <f t="shared" si="1"/>
        <v>2</v>
      </c>
      <c r="L16" s="76" t="s">
        <v>69</v>
      </c>
    </row>
    <row r="17" spans="1:12" s="2" customFormat="1" ht="27.75">
      <c r="A17" s="198">
        <v>9</v>
      </c>
      <c r="B17" s="103" t="s">
        <v>127</v>
      </c>
      <c r="C17" s="204">
        <f>SUM(D17:E19,G17:H19)</f>
        <v>30</v>
      </c>
      <c r="D17" s="207">
        <v>30</v>
      </c>
      <c r="E17" s="210"/>
      <c r="F17" s="213">
        <v>3</v>
      </c>
      <c r="G17" s="207"/>
      <c r="H17" s="210"/>
      <c r="I17" s="213"/>
      <c r="J17" s="216" t="s">
        <v>86</v>
      </c>
      <c r="K17" s="189">
        <f>SUM(F17,I17)</f>
        <v>3</v>
      </c>
      <c r="L17" s="195" t="s">
        <v>88</v>
      </c>
    </row>
    <row r="18" spans="1:12" ht="28.5">
      <c r="A18" s="199"/>
      <c r="B18" s="95" t="s">
        <v>89</v>
      </c>
      <c r="C18" s="205"/>
      <c r="D18" s="208"/>
      <c r="E18" s="211"/>
      <c r="F18" s="214"/>
      <c r="G18" s="208"/>
      <c r="H18" s="211"/>
      <c r="I18" s="214"/>
      <c r="J18" s="217"/>
      <c r="K18" s="190"/>
      <c r="L18" s="196"/>
    </row>
    <row r="19" spans="1:12" ht="14.25">
      <c r="A19" s="200"/>
      <c r="B19" s="95" t="s">
        <v>126</v>
      </c>
      <c r="C19" s="206"/>
      <c r="D19" s="209"/>
      <c r="E19" s="212"/>
      <c r="F19" s="215"/>
      <c r="G19" s="209"/>
      <c r="H19" s="212"/>
      <c r="I19" s="215"/>
      <c r="J19" s="218"/>
      <c r="K19" s="191"/>
      <c r="L19" s="197"/>
    </row>
    <row r="20" spans="1:12" ht="27.75">
      <c r="A20" s="201">
        <v>10</v>
      </c>
      <c r="B20" s="103" t="s">
        <v>128</v>
      </c>
      <c r="C20" s="240">
        <f>SUM(D20:E22,G20:H22)</f>
        <v>30</v>
      </c>
      <c r="D20" s="207"/>
      <c r="E20" s="210"/>
      <c r="F20" s="213"/>
      <c r="G20" s="207"/>
      <c r="H20" s="210">
        <v>30</v>
      </c>
      <c r="I20" s="213">
        <v>5</v>
      </c>
      <c r="J20" s="216" t="s">
        <v>86</v>
      </c>
      <c r="K20" s="189">
        <f>SUM(F20,I20)</f>
        <v>5</v>
      </c>
      <c r="L20" s="195" t="s">
        <v>90</v>
      </c>
    </row>
    <row r="21" spans="1:12" ht="14.25">
      <c r="A21" s="202"/>
      <c r="B21" s="95" t="s">
        <v>19</v>
      </c>
      <c r="C21" s="241"/>
      <c r="D21" s="208"/>
      <c r="E21" s="211"/>
      <c r="F21" s="214"/>
      <c r="G21" s="208"/>
      <c r="H21" s="211"/>
      <c r="I21" s="214"/>
      <c r="J21" s="217"/>
      <c r="K21" s="190"/>
      <c r="L21" s="196"/>
    </row>
    <row r="22" spans="1:12" ht="14.25">
      <c r="A22" s="203"/>
      <c r="B22" s="95" t="s">
        <v>91</v>
      </c>
      <c r="C22" s="242"/>
      <c r="D22" s="209"/>
      <c r="E22" s="212"/>
      <c r="F22" s="215"/>
      <c r="G22" s="209"/>
      <c r="H22" s="212"/>
      <c r="I22" s="215"/>
      <c r="J22" s="218"/>
      <c r="K22" s="191"/>
      <c r="L22" s="197"/>
    </row>
    <row r="23" spans="1:12" ht="28.5">
      <c r="A23" s="127">
        <v>11</v>
      </c>
      <c r="B23" s="129" t="s">
        <v>53</v>
      </c>
      <c r="C23" s="135">
        <f>SUM(D23:E23,G23:H23)</f>
        <v>240</v>
      </c>
      <c r="D23" s="136"/>
      <c r="E23" s="137">
        <v>120</v>
      </c>
      <c r="F23" s="101">
        <v>9</v>
      </c>
      <c r="G23" s="136"/>
      <c r="H23" s="137">
        <v>120</v>
      </c>
      <c r="I23" s="102">
        <v>9</v>
      </c>
      <c r="J23" s="221" t="s">
        <v>92</v>
      </c>
      <c r="K23" s="141">
        <f>SUM(F23,I23)</f>
        <v>18</v>
      </c>
      <c r="L23" s="69" t="s">
        <v>71</v>
      </c>
    </row>
    <row r="24" spans="1:12" ht="28.5">
      <c r="A24" s="127">
        <v>12</v>
      </c>
      <c r="B24" s="129" t="s">
        <v>54</v>
      </c>
      <c r="C24" s="135">
        <f>SUM(D24:E24,G24:H24)</f>
        <v>60</v>
      </c>
      <c r="D24" s="136"/>
      <c r="E24" s="137">
        <v>30</v>
      </c>
      <c r="F24" s="138">
        <v>3</v>
      </c>
      <c r="G24" s="136"/>
      <c r="H24" s="137">
        <v>30</v>
      </c>
      <c r="I24" s="140">
        <v>3</v>
      </c>
      <c r="J24" s="222"/>
      <c r="K24" s="141">
        <f>SUM(F24,I24)</f>
        <v>6</v>
      </c>
      <c r="L24" s="69" t="s">
        <v>70</v>
      </c>
    </row>
    <row r="25" spans="1:12" ht="14.25">
      <c r="A25" s="127">
        <v>13</v>
      </c>
      <c r="B25" s="129" t="s">
        <v>55</v>
      </c>
      <c r="C25" s="135">
        <f>SUM(D25:E25,G25:H25)</f>
        <v>30</v>
      </c>
      <c r="D25" s="136"/>
      <c r="E25" s="137">
        <v>30</v>
      </c>
      <c r="F25" s="101">
        <v>2</v>
      </c>
      <c r="G25" s="136"/>
      <c r="H25" s="137"/>
      <c r="I25" s="102"/>
      <c r="J25" s="144" t="s">
        <v>86</v>
      </c>
      <c r="K25" s="141">
        <f>SUM(F25,I25)</f>
        <v>2</v>
      </c>
      <c r="L25" s="69" t="s">
        <v>99</v>
      </c>
    </row>
    <row r="26" spans="1:12" ht="15" thickBot="1">
      <c r="A26" s="92">
        <v>14</v>
      </c>
      <c r="B26" s="98" t="s">
        <v>20</v>
      </c>
      <c r="C26" s="77">
        <f>SUM(D26:E26,G26:H26)</f>
        <v>60</v>
      </c>
      <c r="D26" s="78"/>
      <c r="E26" s="79">
        <v>30</v>
      </c>
      <c r="F26" s="104">
        <v>0</v>
      </c>
      <c r="G26" s="105"/>
      <c r="H26" s="106">
        <v>30</v>
      </c>
      <c r="I26" s="107">
        <v>0</v>
      </c>
      <c r="J26" s="108" t="s">
        <v>86</v>
      </c>
      <c r="K26" s="42">
        <f>SUM(F26,I26)</f>
        <v>0</v>
      </c>
      <c r="L26" s="167" t="s">
        <v>11</v>
      </c>
    </row>
    <row r="27" spans="1:12" ht="15.75" thickBot="1">
      <c r="A27" s="32"/>
      <c r="B27" s="147" t="s">
        <v>93</v>
      </c>
      <c r="C27" s="80">
        <f aca="true" t="shared" si="2" ref="C27:I27">SUM(C9:C26)</f>
        <v>915</v>
      </c>
      <c r="D27" s="160">
        <f t="shared" si="2"/>
        <v>105</v>
      </c>
      <c r="E27" s="162">
        <f t="shared" si="2"/>
        <v>405</v>
      </c>
      <c r="F27" s="161">
        <f t="shared" si="2"/>
        <v>30</v>
      </c>
      <c r="G27" s="33">
        <f t="shared" si="2"/>
        <v>15</v>
      </c>
      <c r="H27" s="163">
        <f t="shared" si="2"/>
        <v>390</v>
      </c>
      <c r="I27" s="161">
        <f t="shared" si="2"/>
        <v>30</v>
      </c>
      <c r="J27" s="34" t="s">
        <v>11</v>
      </c>
      <c r="K27" s="41">
        <f>SUM(K9:K26)</f>
        <v>60</v>
      </c>
      <c r="L27" s="81" t="s">
        <v>11</v>
      </c>
    </row>
    <row r="28" spans="1:12" s="36" customFormat="1" ht="16.5" thickBot="1">
      <c r="A28" s="219" t="s">
        <v>94</v>
      </c>
      <c r="B28" s="220"/>
      <c r="C28" s="131"/>
      <c r="D28" s="131"/>
      <c r="E28" s="131"/>
      <c r="F28" s="157">
        <f>SUM(F17,F20)</f>
        <v>3</v>
      </c>
      <c r="G28" s="157"/>
      <c r="H28" s="157"/>
      <c r="I28" s="157">
        <f>SUM(I17,I20)</f>
        <v>5</v>
      </c>
      <c r="J28" s="131"/>
      <c r="K28" s="134">
        <f>SUM(F28,I28)</f>
        <v>8</v>
      </c>
      <c r="L28" s="133"/>
    </row>
    <row r="29" spans="1:12" ht="14.25">
      <c r="A29" s="115"/>
      <c r="B29" s="82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1:12" ht="15.75">
      <c r="A30" s="35" t="s">
        <v>124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68"/>
      <c r="L30" s="68"/>
    </row>
    <row r="31" spans="1:12" ht="15.75">
      <c r="A31" s="35" t="s">
        <v>125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68"/>
      <c r="L31" s="68"/>
    </row>
    <row r="32" spans="1:12" ht="15" customHeight="1" hidden="1">
      <c r="A32" s="35"/>
      <c r="B32" s="86" t="s">
        <v>61</v>
      </c>
      <c r="C32" s="86"/>
      <c r="D32" s="86"/>
      <c r="E32" s="86"/>
      <c r="F32" s="86"/>
      <c r="G32" s="86"/>
      <c r="H32" s="86"/>
      <c r="I32" s="86"/>
      <c r="J32" s="86"/>
      <c r="K32" s="35"/>
      <c r="L32" s="35"/>
    </row>
    <row r="33" spans="1:12" ht="15">
      <c r="A33" s="35"/>
      <c r="B33" s="115"/>
      <c r="C33" s="115"/>
      <c r="D33" s="115"/>
      <c r="E33" s="115"/>
      <c r="F33" s="115"/>
      <c r="G33" s="115"/>
      <c r="H33" s="115"/>
      <c r="I33" s="115"/>
      <c r="J33" s="115"/>
      <c r="K33" s="68"/>
      <c r="L33" s="68"/>
    </row>
    <row r="34" spans="1:12" ht="15.75">
      <c r="A34" s="35"/>
      <c r="B34" s="84" t="s">
        <v>95</v>
      </c>
      <c r="C34" s="87">
        <v>2295</v>
      </c>
      <c r="D34" s="83" t="s">
        <v>56</v>
      </c>
      <c r="E34" s="84">
        <f>C27</f>
        <v>915</v>
      </c>
      <c r="F34" s="83" t="s">
        <v>37</v>
      </c>
      <c r="G34" s="84">
        <f>'II rok'!C28</f>
        <v>750</v>
      </c>
      <c r="H34" s="83" t="s">
        <v>57</v>
      </c>
      <c r="I34" s="84">
        <f>'III rok '!C27</f>
        <v>750</v>
      </c>
      <c r="J34" s="115"/>
      <c r="K34" s="68"/>
      <c r="L34" s="68"/>
    </row>
    <row r="35" spans="1:12" ht="15">
      <c r="A35" s="99"/>
      <c r="B35" s="100" t="s">
        <v>96</v>
      </c>
      <c r="C35" s="99"/>
      <c r="D35" s="115"/>
      <c r="E35" s="115"/>
      <c r="F35" s="115"/>
      <c r="G35" s="115"/>
      <c r="H35" s="115"/>
      <c r="I35" s="115"/>
      <c r="J35" s="115"/>
      <c r="K35" s="115"/>
      <c r="L35" s="115"/>
    </row>
    <row r="37" spans="1:12" ht="14.25">
      <c r="A37" s="67"/>
      <c r="B37" s="85"/>
      <c r="C37" s="67"/>
      <c r="D37" s="67"/>
      <c r="E37" s="67"/>
      <c r="F37" s="67"/>
      <c r="G37" s="67"/>
      <c r="H37" s="67"/>
      <c r="I37" s="67"/>
      <c r="J37" s="67"/>
      <c r="K37" s="67"/>
      <c r="L37" s="67"/>
    </row>
  </sheetData>
  <sheetProtection/>
  <mergeCells count="32">
    <mergeCell ref="K17:K19"/>
    <mergeCell ref="L20:L22"/>
    <mergeCell ref="D20:D22"/>
    <mergeCell ref="C20:C22"/>
    <mergeCell ref="E20:E22"/>
    <mergeCell ref="F20:F22"/>
    <mergeCell ref="G20:G22"/>
    <mergeCell ref="H20:H22"/>
    <mergeCell ref="F17:F19"/>
    <mergeCell ref="G17:G19"/>
    <mergeCell ref="L6:L8"/>
    <mergeCell ref="D7:F7"/>
    <mergeCell ref="G7:I7"/>
    <mergeCell ref="A6:B8"/>
    <mergeCell ref="C6:C8"/>
    <mergeCell ref="D6:I6"/>
    <mergeCell ref="J20:J22"/>
    <mergeCell ref="A28:B28"/>
    <mergeCell ref="J23:J24"/>
    <mergeCell ref="I17:I19"/>
    <mergeCell ref="J17:J19"/>
    <mergeCell ref="H17:H19"/>
    <mergeCell ref="K20:K22"/>
    <mergeCell ref="J6:J8"/>
    <mergeCell ref="K6:K8"/>
    <mergeCell ref="L17:L19"/>
    <mergeCell ref="A17:A19"/>
    <mergeCell ref="A20:A22"/>
    <mergeCell ref="C17:C19"/>
    <mergeCell ref="D17:D19"/>
    <mergeCell ref="E17:E19"/>
    <mergeCell ref="I20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80" zoomScaleSheetLayoutView="80" zoomScalePageLayoutView="0" workbookViewId="0" topLeftCell="A1">
      <selection activeCell="V17" sqref="V17"/>
    </sheetView>
  </sheetViews>
  <sheetFormatPr defaultColWidth="8.796875" defaultRowHeight="14.25"/>
  <cols>
    <col min="1" max="1" width="3.8984375" style="3" customWidth="1"/>
    <col min="2" max="2" width="43.19921875" style="3" customWidth="1"/>
    <col min="3" max="3" width="10.19921875" style="3" customWidth="1"/>
    <col min="4" max="4" width="8.19921875" style="3" customWidth="1"/>
    <col min="5" max="8" width="9" style="3" customWidth="1"/>
    <col min="9" max="9" width="8.59765625" style="3" bestFit="1" customWidth="1"/>
    <col min="10" max="10" width="22.5" style="3" customWidth="1"/>
    <col min="11" max="11" width="7.69921875" style="3" customWidth="1"/>
    <col min="12" max="12" width="16.59765625" style="3" customWidth="1"/>
    <col min="13" max="16" width="9" style="3" hidden="1" customWidth="1"/>
    <col min="17" max="17" width="12.19921875" style="3" customWidth="1"/>
    <col min="18" max="16384" width="9" style="3" customWidth="1"/>
  </cols>
  <sheetData>
    <row r="1" spans="1:17" ht="15">
      <c r="A1" s="114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s="37" customFormat="1" ht="18">
      <c r="A2" s="118" t="s">
        <v>109</v>
      </c>
      <c r="B2" s="119"/>
      <c r="C2" s="119"/>
      <c r="D2" s="119"/>
      <c r="E2" s="13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9" s="172" customFormat="1" ht="18">
      <c r="A3" s="171" t="s">
        <v>84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7" s="64" customFormat="1" ht="15.75">
      <c r="A4" s="126" t="s">
        <v>51</v>
      </c>
      <c r="B4" s="126"/>
      <c r="C4" s="126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ht="1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>
      <c r="A6" s="230" t="s">
        <v>0</v>
      </c>
      <c r="B6" s="231"/>
      <c r="C6" s="192" t="s">
        <v>1</v>
      </c>
      <c r="D6" s="236" t="s">
        <v>2</v>
      </c>
      <c r="E6" s="237"/>
      <c r="F6" s="237"/>
      <c r="G6" s="238"/>
      <c r="H6" s="238"/>
      <c r="I6" s="239"/>
      <c r="J6" s="192" t="s">
        <v>3</v>
      </c>
      <c r="K6" s="243" t="s">
        <v>4</v>
      </c>
      <c r="L6" s="223" t="s">
        <v>27</v>
      </c>
      <c r="M6" s="1"/>
      <c r="N6" s="1"/>
      <c r="O6" s="1"/>
      <c r="P6" s="1"/>
      <c r="Q6" s="1"/>
    </row>
    <row r="7" spans="1:17" ht="15">
      <c r="A7" s="232"/>
      <c r="B7" s="233"/>
      <c r="C7" s="193"/>
      <c r="D7" s="226" t="s">
        <v>50</v>
      </c>
      <c r="E7" s="227"/>
      <c r="F7" s="227"/>
      <c r="G7" s="226" t="s">
        <v>49</v>
      </c>
      <c r="H7" s="228"/>
      <c r="I7" s="229"/>
      <c r="J7" s="193"/>
      <c r="K7" s="244"/>
      <c r="L7" s="224"/>
      <c r="M7" s="1"/>
      <c r="N7" s="1"/>
      <c r="O7" s="1"/>
      <c r="P7" s="1"/>
      <c r="Q7" s="1"/>
    </row>
    <row r="8" spans="1:17" ht="15.75" thickBot="1">
      <c r="A8" s="234"/>
      <c r="B8" s="235"/>
      <c r="C8" s="194"/>
      <c r="D8" s="4" t="s">
        <v>7</v>
      </c>
      <c r="E8" s="5" t="s">
        <v>8</v>
      </c>
      <c r="F8" s="6" t="s">
        <v>9</v>
      </c>
      <c r="G8" s="4" t="s">
        <v>7</v>
      </c>
      <c r="H8" s="5" t="s">
        <v>8</v>
      </c>
      <c r="I8" s="7" t="s">
        <v>9</v>
      </c>
      <c r="J8" s="194"/>
      <c r="K8" s="245"/>
      <c r="L8" s="225"/>
      <c r="M8" s="1"/>
      <c r="N8" s="1"/>
      <c r="O8" s="1"/>
      <c r="P8" s="1"/>
      <c r="Q8" s="1"/>
    </row>
    <row r="9" spans="1:17" ht="30" customHeight="1">
      <c r="A9" s="92">
        <v>1</v>
      </c>
      <c r="B9" s="93" t="s">
        <v>12</v>
      </c>
      <c r="C9" s="9">
        <f>SUM(D9:E9,G9:H9)</f>
        <v>45</v>
      </c>
      <c r="D9" s="10">
        <v>15</v>
      </c>
      <c r="E9" s="11">
        <v>15</v>
      </c>
      <c r="F9" s="8">
        <v>2</v>
      </c>
      <c r="G9" s="10"/>
      <c r="H9" s="11">
        <v>15</v>
      </c>
      <c r="I9" s="12">
        <v>3</v>
      </c>
      <c r="J9" s="89" t="s">
        <v>110</v>
      </c>
      <c r="K9" s="40">
        <f aca="true" t="shared" si="0" ref="K9:K14">SUM(F9,I9)</f>
        <v>5</v>
      </c>
      <c r="L9" s="13" t="s">
        <v>72</v>
      </c>
      <c r="M9" s="112"/>
      <c r="N9" s="112"/>
      <c r="O9" s="112"/>
      <c r="P9" s="112"/>
      <c r="Q9" s="112"/>
    </row>
    <row r="10" spans="1:17" ht="14.25">
      <c r="A10" s="91">
        <v>2</v>
      </c>
      <c r="B10" s="95" t="s">
        <v>48</v>
      </c>
      <c r="C10" s="9">
        <f>SUM(D10:E10,G10:H10)</f>
        <v>30</v>
      </c>
      <c r="D10" s="15"/>
      <c r="E10" s="16"/>
      <c r="F10" s="14"/>
      <c r="G10" s="15"/>
      <c r="H10" s="16">
        <v>30</v>
      </c>
      <c r="I10" s="17">
        <v>2</v>
      </c>
      <c r="J10" s="18" t="s">
        <v>86</v>
      </c>
      <c r="K10" s="40">
        <f t="shared" si="0"/>
        <v>2</v>
      </c>
      <c r="L10" s="19" t="s">
        <v>73</v>
      </c>
      <c r="M10" s="112"/>
      <c r="N10" s="112"/>
      <c r="O10" s="112"/>
      <c r="P10" s="112"/>
      <c r="Q10" s="112"/>
    </row>
    <row r="11" spans="1:17" ht="29.25" customHeight="1">
      <c r="A11" s="92">
        <v>3</v>
      </c>
      <c r="B11" s="95" t="s">
        <v>15</v>
      </c>
      <c r="C11" s="9">
        <f>SUM(D11:E11,G11:H11)</f>
        <v>45</v>
      </c>
      <c r="D11" s="15">
        <v>15</v>
      </c>
      <c r="E11" s="16">
        <v>15</v>
      </c>
      <c r="F11" s="14">
        <v>2</v>
      </c>
      <c r="G11" s="15"/>
      <c r="H11" s="16">
        <v>15</v>
      </c>
      <c r="I11" s="17">
        <v>2</v>
      </c>
      <c r="J11" s="89" t="s">
        <v>110</v>
      </c>
      <c r="K11" s="40">
        <f t="shared" si="0"/>
        <v>4</v>
      </c>
      <c r="L11" s="19" t="s">
        <v>74</v>
      </c>
      <c r="M11" s="112"/>
      <c r="N11" s="112"/>
      <c r="O11" s="112"/>
      <c r="P11" s="112"/>
      <c r="Q11" s="112"/>
    </row>
    <row r="12" spans="1:17" ht="31.5" customHeight="1">
      <c r="A12" s="91">
        <v>4</v>
      </c>
      <c r="B12" s="95" t="s">
        <v>17</v>
      </c>
      <c r="C12" s="9">
        <f>SUM(D12:E12,G12:H12)</f>
        <v>210</v>
      </c>
      <c r="D12" s="15"/>
      <c r="E12" s="16">
        <v>120</v>
      </c>
      <c r="F12" s="14">
        <v>6</v>
      </c>
      <c r="G12" s="15"/>
      <c r="H12" s="16">
        <v>90</v>
      </c>
      <c r="I12" s="17">
        <v>6</v>
      </c>
      <c r="J12" s="89" t="s">
        <v>110</v>
      </c>
      <c r="K12" s="40">
        <f t="shared" si="0"/>
        <v>12</v>
      </c>
      <c r="L12" s="19" t="s">
        <v>75</v>
      </c>
      <c r="M12" s="112"/>
      <c r="N12" s="112"/>
      <c r="O12" s="112"/>
      <c r="P12" s="112"/>
      <c r="Q12" s="112"/>
    </row>
    <row r="13" spans="1:17" ht="14.25">
      <c r="A13" s="92">
        <v>5</v>
      </c>
      <c r="B13" s="128" t="s">
        <v>47</v>
      </c>
      <c r="C13" s="9">
        <f>SUM(D13:E13,G13:H13)</f>
        <v>30</v>
      </c>
      <c r="D13" s="20"/>
      <c r="E13" s="21">
        <v>30</v>
      </c>
      <c r="F13" s="22">
        <v>2</v>
      </c>
      <c r="G13" s="20"/>
      <c r="H13" s="21"/>
      <c r="I13" s="23"/>
      <c r="J13" s="24" t="s">
        <v>86</v>
      </c>
      <c r="K13" s="40">
        <f t="shared" si="0"/>
        <v>2</v>
      </c>
      <c r="L13" s="120" t="s">
        <v>76</v>
      </c>
      <c r="M13" s="115"/>
      <c r="N13" s="115"/>
      <c r="O13" s="115"/>
      <c r="P13" s="115"/>
      <c r="Q13" s="115"/>
    </row>
    <row r="14" spans="1:17" ht="29.25">
      <c r="A14" s="198">
        <v>6</v>
      </c>
      <c r="B14" s="103" t="s">
        <v>130</v>
      </c>
      <c r="C14" s="255">
        <f>SUM(D14:E16,G14:H16)</f>
        <v>30</v>
      </c>
      <c r="D14" s="258"/>
      <c r="E14" s="210">
        <v>30</v>
      </c>
      <c r="F14" s="213">
        <v>5</v>
      </c>
      <c r="G14" s="258"/>
      <c r="H14" s="261"/>
      <c r="I14" s="246"/>
      <c r="J14" s="216" t="s">
        <v>86</v>
      </c>
      <c r="K14" s="249">
        <f t="shared" si="0"/>
        <v>5</v>
      </c>
      <c r="L14" s="252" t="s">
        <v>111</v>
      </c>
      <c r="M14" s="115"/>
      <c r="N14" s="115"/>
      <c r="O14" s="115"/>
      <c r="P14" s="115"/>
      <c r="Q14" s="115"/>
    </row>
    <row r="15" spans="1:17" ht="14.25">
      <c r="A15" s="199"/>
      <c r="B15" s="128" t="s">
        <v>112</v>
      </c>
      <c r="C15" s="256"/>
      <c r="D15" s="259"/>
      <c r="E15" s="211"/>
      <c r="F15" s="214"/>
      <c r="G15" s="259"/>
      <c r="H15" s="262"/>
      <c r="I15" s="247"/>
      <c r="J15" s="217"/>
      <c r="K15" s="250"/>
      <c r="L15" s="253"/>
      <c r="M15" s="115"/>
      <c r="N15" s="115"/>
      <c r="O15" s="115"/>
      <c r="P15" s="115"/>
      <c r="Q15" s="115"/>
    </row>
    <row r="16" spans="1:17" ht="30.75" customHeight="1">
      <c r="A16" s="200"/>
      <c r="B16" s="128" t="s">
        <v>113</v>
      </c>
      <c r="C16" s="257"/>
      <c r="D16" s="260"/>
      <c r="E16" s="212"/>
      <c r="F16" s="215"/>
      <c r="G16" s="260"/>
      <c r="H16" s="263"/>
      <c r="I16" s="248"/>
      <c r="J16" s="218"/>
      <c r="K16" s="251"/>
      <c r="L16" s="254"/>
      <c r="M16" s="115"/>
      <c r="N16" s="115"/>
      <c r="O16" s="115"/>
      <c r="P16" s="115"/>
      <c r="Q16" s="115"/>
    </row>
    <row r="17" spans="1:17" s="38" customFormat="1" ht="30" customHeight="1">
      <c r="A17" s="198">
        <v>7</v>
      </c>
      <c r="B17" s="103" t="s">
        <v>129</v>
      </c>
      <c r="C17" s="255">
        <f>SUM(D17:E19,G17:H19)</f>
        <v>30</v>
      </c>
      <c r="D17" s="258"/>
      <c r="E17" s="261"/>
      <c r="F17" s="246"/>
      <c r="G17" s="258"/>
      <c r="H17" s="210">
        <v>30</v>
      </c>
      <c r="I17" s="213">
        <v>5</v>
      </c>
      <c r="J17" s="216" t="s">
        <v>86</v>
      </c>
      <c r="K17" s="249">
        <f>SUM(F17,I17)</f>
        <v>5</v>
      </c>
      <c r="L17" s="252" t="s">
        <v>114</v>
      </c>
      <c r="M17" s="115"/>
      <c r="N17" s="115"/>
      <c r="O17" s="115"/>
      <c r="P17" s="115"/>
      <c r="Q17" s="115"/>
    </row>
    <row r="18" spans="1:17" s="38" customFormat="1" ht="28.5" customHeight="1">
      <c r="A18" s="199"/>
      <c r="B18" s="95" t="s">
        <v>115</v>
      </c>
      <c r="C18" s="256"/>
      <c r="D18" s="259"/>
      <c r="E18" s="262"/>
      <c r="F18" s="247"/>
      <c r="G18" s="259"/>
      <c r="H18" s="211"/>
      <c r="I18" s="214"/>
      <c r="J18" s="217"/>
      <c r="K18" s="250"/>
      <c r="L18" s="253"/>
      <c r="M18" s="115"/>
      <c r="N18" s="115"/>
      <c r="O18" s="115"/>
      <c r="P18" s="115"/>
      <c r="Q18" s="115"/>
    </row>
    <row r="19" spans="1:17" s="38" customFormat="1" ht="14.25">
      <c r="A19" s="200"/>
      <c r="B19" s="128" t="s">
        <v>116</v>
      </c>
      <c r="C19" s="257"/>
      <c r="D19" s="260"/>
      <c r="E19" s="263"/>
      <c r="F19" s="248"/>
      <c r="G19" s="260"/>
      <c r="H19" s="212"/>
      <c r="I19" s="215"/>
      <c r="J19" s="218"/>
      <c r="K19" s="251"/>
      <c r="L19" s="254"/>
      <c r="M19" s="115"/>
      <c r="N19" s="115"/>
      <c r="O19" s="115"/>
      <c r="P19" s="115"/>
      <c r="Q19" s="115"/>
    </row>
    <row r="20" spans="1:17" s="38" customFormat="1" ht="28.5">
      <c r="A20" s="127">
        <v>8</v>
      </c>
      <c r="B20" s="129" t="s">
        <v>53</v>
      </c>
      <c r="C20" s="135">
        <f>SUM(D20:E20,G20:H20)</f>
        <v>150</v>
      </c>
      <c r="D20" s="136"/>
      <c r="E20" s="137">
        <v>90</v>
      </c>
      <c r="F20" s="138">
        <v>6</v>
      </c>
      <c r="G20" s="136"/>
      <c r="H20" s="139">
        <v>60</v>
      </c>
      <c r="I20" s="140">
        <v>4</v>
      </c>
      <c r="J20" s="221" t="s">
        <v>117</v>
      </c>
      <c r="K20" s="141">
        <f>SUM(F20,I20)</f>
        <v>10</v>
      </c>
      <c r="L20" s="123" t="s">
        <v>77</v>
      </c>
      <c r="M20" s="113"/>
      <c r="N20" s="113"/>
      <c r="O20" s="113"/>
      <c r="P20" s="113"/>
      <c r="Q20" s="113"/>
    </row>
    <row r="21" spans="1:17" s="38" customFormat="1" ht="14.25">
      <c r="A21" s="148">
        <v>9</v>
      </c>
      <c r="B21" s="145" t="s">
        <v>62</v>
      </c>
      <c r="C21" s="135">
        <f>SUM(D21:E21,G21:H21)</f>
        <v>60</v>
      </c>
      <c r="D21" s="136"/>
      <c r="E21" s="137">
        <v>30</v>
      </c>
      <c r="F21" s="138">
        <v>2</v>
      </c>
      <c r="G21" s="136"/>
      <c r="H21" s="137">
        <v>30</v>
      </c>
      <c r="I21" s="140">
        <v>2</v>
      </c>
      <c r="J21" s="222"/>
      <c r="K21" s="141">
        <f>SUM(F21,I21)</f>
        <v>4</v>
      </c>
      <c r="L21" s="123" t="s">
        <v>78</v>
      </c>
      <c r="M21" s="113"/>
      <c r="N21" s="113"/>
      <c r="O21" s="113"/>
      <c r="P21" s="113"/>
      <c r="Q21" s="113"/>
    </row>
    <row r="22" spans="1:17" s="38" customFormat="1" ht="32.25" customHeight="1">
      <c r="A22" s="148">
        <v>10</v>
      </c>
      <c r="B22" s="129" t="s">
        <v>58</v>
      </c>
      <c r="C22" s="135">
        <f>SUM(D22:E22,G22:H22)</f>
        <v>30</v>
      </c>
      <c r="D22" s="136">
        <v>30</v>
      </c>
      <c r="E22" s="137"/>
      <c r="F22" s="138">
        <v>3</v>
      </c>
      <c r="G22" s="136"/>
      <c r="H22" s="137"/>
      <c r="I22" s="142"/>
      <c r="J22" s="143" t="s">
        <v>59</v>
      </c>
      <c r="K22" s="141">
        <f>SUM(F22,I22)</f>
        <v>3</v>
      </c>
      <c r="L22" s="123" t="s">
        <v>79</v>
      </c>
      <c r="M22" s="113"/>
      <c r="N22" s="113"/>
      <c r="O22" s="113"/>
      <c r="P22" s="113"/>
      <c r="Q22" s="113"/>
    </row>
    <row r="23" spans="1:17" ht="28.5">
      <c r="A23" s="148">
        <v>11</v>
      </c>
      <c r="B23" s="129" t="s">
        <v>60</v>
      </c>
      <c r="C23" s="135">
        <f>SUM(D23:E23,G23:H23)</f>
        <v>30</v>
      </c>
      <c r="D23" s="136"/>
      <c r="E23" s="137">
        <v>30</v>
      </c>
      <c r="F23" s="138">
        <v>2</v>
      </c>
      <c r="G23" s="136"/>
      <c r="H23" s="137"/>
      <c r="I23" s="142"/>
      <c r="J23" s="144" t="s">
        <v>86</v>
      </c>
      <c r="K23" s="141">
        <f>SUM(F23,I23)</f>
        <v>2</v>
      </c>
      <c r="L23" s="124" t="s">
        <v>52</v>
      </c>
      <c r="M23" s="113"/>
      <c r="N23" s="113"/>
      <c r="O23" s="113"/>
      <c r="P23" s="113"/>
      <c r="Q23" s="113"/>
    </row>
    <row r="24" spans="1:17" ht="29.25">
      <c r="A24" s="284">
        <v>12</v>
      </c>
      <c r="B24" s="146" t="s">
        <v>131</v>
      </c>
      <c r="C24" s="287">
        <f>SUM(D24:E26,G24:H26)</f>
        <v>30</v>
      </c>
      <c r="D24" s="267"/>
      <c r="E24" s="290"/>
      <c r="F24" s="293"/>
      <c r="G24" s="267"/>
      <c r="H24" s="264">
        <v>30</v>
      </c>
      <c r="I24" s="272">
        <v>4</v>
      </c>
      <c r="J24" s="275" t="s">
        <v>86</v>
      </c>
      <c r="K24" s="278">
        <f>SUM(F24,I24)</f>
        <v>4</v>
      </c>
      <c r="L24" s="281" t="s">
        <v>80</v>
      </c>
      <c r="M24" s="113"/>
      <c r="N24" s="113"/>
      <c r="O24" s="113"/>
      <c r="P24" s="113"/>
      <c r="Q24" s="113"/>
    </row>
    <row r="25" spans="1:17" ht="14.25">
      <c r="A25" s="285"/>
      <c r="B25" s="129" t="s">
        <v>118</v>
      </c>
      <c r="C25" s="288"/>
      <c r="D25" s="268"/>
      <c r="E25" s="291"/>
      <c r="F25" s="294"/>
      <c r="G25" s="268"/>
      <c r="H25" s="265"/>
      <c r="I25" s="273"/>
      <c r="J25" s="276"/>
      <c r="K25" s="279"/>
      <c r="L25" s="282"/>
      <c r="M25" s="113"/>
      <c r="N25" s="113"/>
      <c r="O25" s="113"/>
      <c r="P25" s="113"/>
      <c r="Q25" s="113"/>
    </row>
    <row r="26" spans="1:17" ht="14.25">
      <c r="A26" s="286"/>
      <c r="B26" s="129" t="s">
        <v>119</v>
      </c>
      <c r="C26" s="289"/>
      <c r="D26" s="269"/>
      <c r="E26" s="292"/>
      <c r="F26" s="295"/>
      <c r="G26" s="269"/>
      <c r="H26" s="266"/>
      <c r="I26" s="274"/>
      <c r="J26" s="277"/>
      <c r="K26" s="280"/>
      <c r="L26" s="283"/>
      <c r="M26" s="113"/>
      <c r="N26" s="113"/>
      <c r="O26" s="113"/>
      <c r="P26" s="113"/>
      <c r="Q26" s="113"/>
    </row>
    <row r="27" spans="1:17" ht="29.25" thickBot="1">
      <c r="A27" s="148">
        <v>13</v>
      </c>
      <c r="B27" s="129" t="s">
        <v>45</v>
      </c>
      <c r="C27" s="135">
        <f>SUM(D27:E27,G27:H27)</f>
        <v>30</v>
      </c>
      <c r="D27" s="136"/>
      <c r="E27" s="137"/>
      <c r="F27" s="138"/>
      <c r="G27" s="136"/>
      <c r="H27" s="137">
        <v>30</v>
      </c>
      <c r="I27" s="140">
        <v>2</v>
      </c>
      <c r="J27" s="144" t="s">
        <v>86</v>
      </c>
      <c r="K27" s="141">
        <f>SUM(F27,I27)</f>
        <v>2</v>
      </c>
      <c r="L27" s="124" t="s">
        <v>120</v>
      </c>
      <c r="M27" s="113"/>
      <c r="N27" s="113"/>
      <c r="O27" s="113"/>
      <c r="P27" s="113"/>
      <c r="Q27" s="113"/>
    </row>
    <row r="28" spans="1:17" ht="15.75" thickBot="1">
      <c r="A28" s="32"/>
      <c r="B28" s="117" t="s">
        <v>121</v>
      </c>
      <c r="C28" s="121">
        <f aca="true" t="shared" si="1" ref="C28:I28">SUM(C9:C27)</f>
        <v>750</v>
      </c>
      <c r="D28" s="33">
        <f t="shared" si="1"/>
        <v>60</v>
      </c>
      <c r="E28" s="159">
        <f t="shared" si="1"/>
        <v>360</v>
      </c>
      <c r="F28" s="158">
        <f t="shared" si="1"/>
        <v>30</v>
      </c>
      <c r="G28" s="160">
        <f t="shared" si="1"/>
        <v>0</v>
      </c>
      <c r="H28" s="159">
        <f t="shared" si="1"/>
        <v>330</v>
      </c>
      <c r="I28" s="158">
        <f t="shared" si="1"/>
        <v>30</v>
      </c>
      <c r="J28" s="34" t="s">
        <v>11</v>
      </c>
      <c r="K28" s="41">
        <v>60</v>
      </c>
      <c r="L28" s="122" t="s">
        <v>11</v>
      </c>
      <c r="M28" s="112"/>
      <c r="N28" s="112"/>
      <c r="O28" s="112"/>
      <c r="P28" s="112"/>
      <c r="Q28" s="112"/>
    </row>
    <row r="29" spans="1:17" ht="16.5" thickBot="1">
      <c r="A29" s="270" t="s">
        <v>94</v>
      </c>
      <c r="B29" s="271"/>
      <c r="C29" s="131"/>
      <c r="D29" s="131"/>
      <c r="E29" s="131"/>
      <c r="F29" s="132">
        <f>SUM(F14:F19,F24)</f>
        <v>5</v>
      </c>
      <c r="G29" s="131"/>
      <c r="H29" s="131"/>
      <c r="I29" s="132">
        <f>SUM(I14:I19,I24)</f>
        <v>9</v>
      </c>
      <c r="J29" s="131"/>
      <c r="K29" s="134">
        <f>SUM(F29,I29)</f>
        <v>14</v>
      </c>
      <c r="L29" s="133"/>
      <c r="M29" s="116"/>
      <c r="N29" s="116"/>
      <c r="O29" s="116"/>
      <c r="P29" s="116"/>
      <c r="Q29" s="116"/>
    </row>
  </sheetData>
  <sheetProtection/>
  <mergeCells count="43">
    <mergeCell ref="A24:A26"/>
    <mergeCell ref="C24:C26"/>
    <mergeCell ref="D24:D26"/>
    <mergeCell ref="E24:E26"/>
    <mergeCell ref="F24:F26"/>
    <mergeCell ref="I17:I19"/>
    <mergeCell ref="D17:D19"/>
    <mergeCell ref="E17:E19"/>
    <mergeCell ref="F17:F19"/>
    <mergeCell ref="G17:G19"/>
    <mergeCell ref="J17:J19"/>
    <mergeCell ref="K17:K19"/>
    <mergeCell ref="L17:L19"/>
    <mergeCell ref="I24:I26"/>
    <mergeCell ref="J24:J26"/>
    <mergeCell ref="K24:K26"/>
    <mergeCell ref="L24:L26"/>
    <mergeCell ref="H24:H26"/>
    <mergeCell ref="H17:H19"/>
    <mergeCell ref="G24:G26"/>
    <mergeCell ref="A29:B29"/>
    <mergeCell ref="L6:L8"/>
    <mergeCell ref="D7:F7"/>
    <mergeCell ref="G7:I7"/>
    <mergeCell ref="J20:J21"/>
    <mergeCell ref="A6:B8"/>
    <mergeCell ref="C6:C8"/>
    <mergeCell ref="C14:C16"/>
    <mergeCell ref="D14:D16"/>
    <mergeCell ref="E14:E16"/>
    <mergeCell ref="F14:F16"/>
    <mergeCell ref="G14:G16"/>
    <mergeCell ref="H14:H16"/>
    <mergeCell ref="K6:K8"/>
    <mergeCell ref="A17:A19"/>
    <mergeCell ref="I14:I16"/>
    <mergeCell ref="J14:J16"/>
    <mergeCell ref="K14:K16"/>
    <mergeCell ref="L14:L16"/>
    <mergeCell ref="C17:C19"/>
    <mergeCell ref="D6:I6"/>
    <mergeCell ref="J6:J8"/>
    <mergeCell ref="A14:A16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="70" zoomScaleSheetLayoutView="70" zoomScalePageLayoutView="0" workbookViewId="0" topLeftCell="A1">
      <selection activeCell="G33" sqref="G33"/>
    </sheetView>
  </sheetViews>
  <sheetFormatPr defaultColWidth="8.796875" defaultRowHeight="14.25"/>
  <cols>
    <col min="1" max="1" width="3.8984375" style="3" customWidth="1"/>
    <col min="2" max="2" width="39.19921875" style="3" customWidth="1"/>
    <col min="3" max="3" width="10.19921875" style="3" customWidth="1"/>
    <col min="4" max="4" width="8.19921875" style="3" customWidth="1"/>
    <col min="5" max="8" width="9" style="3" customWidth="1"/>
    <col min="9" max="9" width="8.59765625" style="3" bestFit="1" customWidth="1"/>
    <col min="10" max="10" width="13.69921875" style="3" customWidth="1"/>
    <col min="11" max="11" width="7.69921875" style="3" customWidth="1"/>
    <col min="12" max="12" width="16.3984375" style="3" customWidth="1"/>
    <col min="13" max="13" width="4.8984375" style="3" customWidth="1"/>
    <col min="14" max="16384" width="9" style="3" customWidth="1"/>
  </cols>
  <sheetData>
    <row r="1" spans="1:19" ht="15">
      <c r="A1" s="114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  <c r="N1" s="55"/>
      <c r="O1" s="55"/>
      <c r="P1" s="55"/>
      <c r="Q1" s="55"/>
      <c r="R1" s="55"/>
      <c r="S1" s="55"/>
    </row>
    <row r="2" spans="1:12" s="37" customFormat="1" ht="15.75">
      <c r="A2" s="118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="109" customFormat="1" ht="20.25">
      <c r="A3" s="109" t="s">
        <v>97</v>
      </c>
    </row>
    <row r="4" spans="1:19" s="64" customFormat="1" ht="15.75">
      <c r="A4" s="165" t="s">
        <v>30</v>
      </c>
      <c r="B4" s="165"/>
      <c r="C4" s="165"/>
      <c r="D4" s="125"/>
      <c r="E4" s="125"/>
      <c r="F4" s="125"/>
      <c r="G4" s="125"/>
      <c r="H4" s="125"/>
      <c r="I4" s="125"/>
      <c r="J4" s="125"/>
      <c r="K4" s="125"/>
      <c r="L4" s="125"/>
      <c r="M4" s="63"/>
      <c r="N4" s="63"/>
      <c r="O4" s="63"/>
      <c r="P4" s="63"/>
      <c r="Q4" s="63"/>
      <c r="R4" s="63"/>
      <c r="S4" s="63"/>
    </row>
    <row r="5" spans="1:12" ht="14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36" customFormat="1" ht="15.75">
      <c r="A6" s="43" t="s">
        <v>63</v>
      </c>
      <c r="B6" s="35"/>
      <c r="C6" s="35"/>
      <c r="D6" s="35"/>
      <c r="E6" s="35"/>
      <c r="F6" s="35"/>
      <c r="G6" s="35"/>
      <c r="H6" s="86"/>
      <c r="I6" s="86"/>
      <c r="J6" s="86"/>
      <c r="K6" s="86"/>
      <c r="L6" s="86"/>
    </row>
    <row r="7" spans="1:19" ht="15" customHeight="1" hidden="1">
      <c r="A7" s="166" t="s">
        <v>29</v>
      </c>
      <c r="B7" s="58"/>
      <c r="C7" s="58"/>
      <c r="D7" s="58"/>
      <c r="E7" s="58"/>
      <c r="F7" s="58"/>
      <c r="G7" s="58"/>
      <c r="H7" s="115"/>
      <c r="I7" s="115"/>
      <c r="J7" s="115"/>
      <c r="K7" s="115"/>
      <c r="L7" s="115"/>
      <c r="M7" s="55"/>
      <c r="N7" s="55"/>
      <c r="O7" s="55"/>
      <c r="P7" s="55"/>
      <c r="Q7" s="55"/>
      <c r="R7" s="55"/>
      <c r="S7" s="55"/>
    </row>
    <row r="8" spans="1:19" ht="15" thickBo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55"/>
      <c r="N8" s="55"/>
      <c r="O8" s="55"/>
      <c r="P8" s="55"/>
      <c r="Q8" s="55"/>
      <c r="R8" s="55"/>
      <c r="S8" s="55"/>
    </row>
    <row r="9" spans="1:19" ht="15" customHeight="1">
      <c r="A9" s="297" t="s">
        <v>0</v>
      </c>
      <c r="B9" s="298"/>
      <c r="C9" s="303" t="s">
        <v>1</v>
      </c>
      <c r="D9" s="306" t="s">
        <v>2</v>
      </c>
      <c r="E9" s="307"/>
      <c r="F9" s="307"/>
      <c r="G9" s="308"/>
      <c r="H9" s="308"/>
      <c r="I9" s="309"/>
      <c r="J9" s="303" t="s">
        <v>3</v>
      </c>
      <c r="K9" s="310" t="s">
        <v>4</v>
      </c>
      <c r="L9" s="296" t="s">
        <v>27</v>
      </c>
      <c r="M9" s="56"/>
      <c r="N9" s="56"/>
      <c r="O9" s="56"/>
      <c r="P9" s="56"/>
      <c r="Q9" s="56"/>
      <c r="R9" s="56"/>
      <c r="S9" s="56"/>
    </row>
    <row r="10" spans="1:19" ht="15">
      <c r="A10" s="299"/>
      <c r="B10" s="300"/>
      <c r="C10" s="304"/>
      <c r="D10" s="311" t="s">
        <v>5</v>
      </c>
      <c r="E10" s="312"/>
      <c r="F10" s="312"/>
      <c r="G10" s="313" t="s">
        <v>6</v>
      </c>
      <c r="H10" s="314"/>
      <c r="I10" s="315"/>
      <c r="J10" s="304"/>
      <c r="K10" s="193"/>
      <c r="L10" s="224"/>
      <c r="M10" s="56"/>
      <c r="N10" s="56"/>
      <c r="O10" s="56"/>
      <c r="P10" s="56"/>
      <c r="Q10" s="56"/>
      <c r="R10" s="56"/>
      <c r="S10" s="56"/>
    </row>
    <row r="11" spans="1:19" ht="15.75" thickBot="1">
      <c r="A11" s="301"/>
      <c r="B11" s="302"/>
      <c r="C11" s="305"/>
      <c r="D11" s="44" t="s">
        <v>7</v>
      </c>
      <c r="E11" s="45" t="s">
        <v>8</v>
      </c>
      <c r="F11" s="46" t="s">
        <v>9</v>
      </c>
      <c r="G11" s="44" t="s">
        <v>7</v>
      </c>
      <c r="H11" s="45" t="s">
        <v>8</v>
      </c>
      <c r="I11" s="47" t="s">
        <v>9</v>
      </c>
      <c r="J11" s="305"/>
      <c r="K11" s="194"/>
      <c r="L11" s="225"/>
      <c r="M11" s="56"/>
      <c r="N11" s="56"/>
      <c r="O11" s="56"/>
      <c r="P11" s="56"/>
      <c r="Q11" s="56"/>
      <c r="R11" s="56"/>
      <c r="S11" s="56"/>
    </row>
    <row r="12" spans="1:19" ht="14.25">
      <c r="A12" s="65">
        <v>1</v>
      </c>
      <c r="B12" s="176" t="s">
        <v>12</v>
      </c>
      <c r="C12" s="177">
        <f>SUM(D12:E12,G12:H12)</f>
        <v>60</v>
      </c>
      <c r="D12" s="173">
        <v>30</v>
      </c>
      <c r="E12" s="178">
        <v>30</v>
      </c>
      <c r="F12" s="176">
        <v>3</v>
      </c>
      <c r="G12" s="173"/>
      <c r="H12" s="178"/>
      <c r="I12" s="179"/>
      <c r="J12" s="177" t="s">
        <v>81</v>
      </c>
      <c r="K12" s="180">
        <f>SUM(F12,I12)</f>
        <v>3</v>
      </c>
      <c r="L12" s="181" t="s">
        <v>100</v>
      </c>
      <c r="M12" s="55"/>
      <c r="N12" s="55"/>
      <c r="O12" s="55"/>
      <c r="P12" s="55"/>
      <c r="Q12" s="55"/>
      <c r="R12" s="55"/>
      <c r="S12" s="55"/>
    </row>
    <row r="13" spans="1:19" ht="14.25">
      <c r="A13" s="66">
        <v>2</v>
      </c>
      <c r="B13" s="182" t="s">
        <v>15</v>
      </c>
      <c r="C13" s="177">
        <f>SUM(D13:E13,G13:H13)</f>
        <v>60</v>
      </c>
      <c r="D13" s="174">
        <v>15</v>
      </c>
      <c r="E13" s="183">
        <v>15</v>
      </c>
      <c r="F13" s="184">
        <v>2</v>
      </c>
      <c r="G13" s="174">
        <v>15</v>
      </c>
      <c r="H13" s="183">
        <v>15</v>
      </c>
      <c r="I13" s="185">
        <v>2</v>
      </c>
      <c r="J13" s="186" t="s">
        <v>81</v>
      </c>
      <c r="K13" s="180">
        <f>SUM(F13,I13)</f>
        <v>4</v>
      </c>
      <c r="L13" s="187" t="s">
        <v>101</v>
      </c>
      <c r="M13" s="55"/>
      <c r="N13" s="55"/>
      <c r="O13" s="55"/>
      <c r="P13" s="55"/>
      <c r="Q13" s="55"/>
      <c r="R13" s="55"/>
      <c r="S13" s="55"/>
    </row>
    <row r="14" spans="1:19" ht="14.25">
      <c r="A14" s="65">
        <v>3</v>
      </c>
      <c r="B14" s="184" t="s">
        <v>22</v>
      </c>
      <c r="C14" s="177">
        <f aca="true" t="shared" si="0" ref="C14:C20">SUM(D14:E14,G14:H14)</f>
        <v>60</v>
      </c>
      <c r="D14" s="174">
        <v>30</v>
      </c>
      <c r="E14" s="183"/>
      <c r="F14" s="184">
        <v>2</v>
      </c>
      <c r="G14" s="174"/>
      <c r="H14" s="183">
        <v>30</v>
      </c>
      <c r="I14" s="188">
        <v>2</v>
      </c>
      <c r="J14" s="186" t="s">
        <v>21</v>
      </c>
      <c r="K14" s="180">
        <f aca="true" t="shared" si="1" ref="K14:K20">SUM(F14,I14)</f>
        <v>4</v>
      </c>
      <c r="L14" s="187" t="s">
        <v>102</v>
      </c>
      <c r="M14" s="55"/>
      <c r="N14" s="55"/>
      <c r="O14" s="55"/>
      <c r="P14" s="55"/>
      <c r="Q14" s="55"/>
      <c r="R14" s="55"/>
      <c r="S14" s="55"/>
    </row>
    <row r="15" spans="1:19" ht="14.25">
      <c r="A15" s="66">
        <v>4</v>
      </c>
      <c r="B15" s="182" t="s">
        <v>23</v>
      </c>
      <c r="C15" s="177">
        <f t="shared" si="0"/>
        <v>180</v>
      </c>
      <c r="D15" s="174"/>
      <c r="E15" s="183">
        <v>90</v>
      </c>
      <c r="F15" s="184">
        <v>4</v>
      </c>
      <c r="G15" s="174"/>
      <c r="H15" s="183">
        <v>90</v>
      </c>
      <c r="I15" s="185">
        <v>6</v>
      </c>
      <c r="J15" s="186" t="s">
        <v>81</v>
      </c>
      <c r="K15" s="180">
        <f t="shared" si="1"/>
        <v>10</v>
      </c>
      <c r="L15" s="187" t="s">
        <v>44</v>
      </c>
      <c r="M15" s="55"/>
      <c r="N15" s="55"/>
      <c r="O15" s="55"/>
      <c r="P15" s="55"/>
      <c r="Q15" s="55"/>
      <c r="R15" s="55"/>
      <c r="S15" s="55"/>
    </row>
    <row r="16" spans="1:19" ht="28.5">
      <c r="A16" s="66">
        <v>5</v>
      </c>
      <c r="B16" s="182" t="s">
        <v>24</v>
      </c>
      <c r="C16" s="177">
        <f t="shared" si="0"/>
        <v>30</v>
      </c>
      <c r="D16" s="174"/>
      <c r="E16" s="183"/>
      <c r="F16" s="184"/>
      <c r="G16" s="174"/>
      <c r="H16" s="183">
        <v>30</v>
      </c>
      <c r="I16" s="188">
        <v>2</v>
      </c>
      <c r="J16" s="186" t="s">
        <v>21</v>
      </c>
      <c r="K16" s="180">
        <f t="shared" si="1"/>
        <v>2</v>
      </c>
      <c r="L16" s="187" t="s">
        <v>103</v>
      </c>
      <c r="M16" s="55"/>
      <c r="N16" s="55"/>
      <c r="O16" s="55"/>
      <c r="P16" s="55"/>
      <c r="Q16" s="55"/>
      <c r="R16" s="55"/>
      <c r="S16" s="55"/>
    </row>
    <row r="17" spans="1:14" ht="14.25">
      <c r="A17" s="65">
        <v>6</v>
      </c>
      <c r="B17" s="182" t="s">
        <v>31</v>
      </c>
      <c r="C17" s="177">
        <f t="shared" si="0"/>
        <v>30</v>
      </c>
      <c r="D17" s="174"/>
      <c r="E17" s="183"/>
      <c r="F17" s="184"/>
      <c r="G17" s="174"/>
      <c r="H17" s="183">
        <v>30</v>
      </c>
      <c r="I17" s="188">
        <v>2</v>
      </c>
      <c r="J17" s="186" t="s">
        <v>32</v>
      </c>
      <c r="K17" s="180">
        <f t="shared" si="1"/>
        <v>2</v>
      </c>
      <c r="L17" s="187" t="s">
        <v>104</v>
      </c>
      <c r="M17" s="55"/>
      <c r="N17" s="55"/>
    </row>
    <row r="18" spans="1:14" ht="14.25">
      <c r="A18" s="66">
        <v>7</v>
      </c>
      <c r="B18" s="182" t="s">
        <v>33</v>
      </c>
      <c r="C18" s="177">
        <f t="shared" si="0"/>
        <v>30</v>
      </c>
      <c r="D18" s="174"/>
      <c r="E18" s="183">
        <v>30</v>
      </c>
      <c r="F18" s="184">
        <v>2</v>
      </c>
      <c r="G18" s="174"/>
      <c r="H18" s="183"/>
      <c r="I18" s="188"/>
      <c r="J18" s="186" t="s">
        <v>32</v>
      </c>
      <c r="K18" s="180">
        <f t="shared" si="1"/>
        <v>2</v>
      </c>
      <c r="L18" s="187" t="s">
        <v>105</v>
      </c>
      <c r="M18" s="55"/>
      <c r="N18" s="55"/>
    </row>
    <row r="19" spans="1:14" ht="14.25">
      <c r="A19" s="65">
        <v>8</v>
      </c>
      <c r="B19" s="184" t="s">
        <v>25</v>
      </c>
      <c r="C19" s="177">
        <f t="shared" si="0"/>
        <v>30</v>
      </c>
      <c r="D19" s="174"/>
      <c r="E19" s="183">
        <v>15</v>
      </c>
      <c r="F19" s="184">
        <v>2</v>
      </c>
      <c r="G19" s="174"/>
      <c r="H19" s="183">
        <v>15</v>
      </c>
      <c r="I19" s="188">
        <v>3</v>
      </c>
      <c r="J19" s="186" t="s">
        <v>81</v>
      </c>
      <c r="K19" s="180">
        <f t="shared" si="1"/>
        <v>5</v>
      </c>
      <c r="L19" s="187" t="s">
        <v>38</v>
      </c>
      <c r="M19" s="55"/>
      <c r="N19" s="55"/>
    </row>
    <row r="20" spans="1:14" ht="14.25">
      <c r="A20" s="66">
        <v>9</v>
      </c>
      <c r="B20" s="184" t="s">
        <v>26</v>
      </c>
      <c r="C20" s="177">
        <f t="shared" si="0"/>
        <v>60</v>
      </c>
      <c r="D20" s="174"/>
      <c r="E20" s="183">
        <v>30</v>
      </c>
      <c r="F20" s="184">
        <v>2</v>
      </c>
      <c r="G20" s="174"/>
      <c r="H20" s="183">
        <v>30</v>
      </c>
      <c r="I20" s="188">
        <v>2</v>
      </c>
      <c r="J20" s="186" t="s">
        <v>82</v>
      </c>
      <c r="K20" s="180">
        <f t="shared" si="1"/>
        <v>4</v>
      </c>
      <c r="L20" s="187" t="s">
        <v>39</v>
      </c>
      <c r="M20" s="55"/>
      <c r="N20" s="55"/>
    </row>
    <row r="21" spans="1:14" ht="28.5">
      <c r="A21" s="66">
        <v>10</v>
      </c>
      <c r="B21" s="25" t="s">
        <v>53</v>
      </c>
      <c r="C21" s="26">
        <f>SUM(D21:E21,G21:H21)</f>
        <v>60</v>
      </c>
      <c r="D21" s="27"/>
      <c r="E21" s="28">
        <v>30</v>
      </c>
      <c r="F21" s="29">
        <v>3</v>
      </c>
      <c r="G21" s="27"/>
      <c r="H21" s="28">
        <v>30</v>
      </c>
      <c r="I21" s="30">
        <v>3</v>
      </c>
      <c r="J21" s="31" t="s">
        <v>81</v>
      </c>
      <c r="K21" s="169">
        <f aca="true" t="shared" si="2" ref="K21:K26">SUM(F21,I21)</f>
        <v>6</v>
      </c>
      <c r="L21" s="61" t="s">
        <v>36</v>
      </c>
      <c r="M21" s="55"/>
      <c r="N21" s="55"/>
    </row>
    <row r="22" spans="1:14" ht="14.25">
      <c r="A22" s="65">
        <v>11</v>
      </c>
      <c r="B22" s="29" t="s">
        <v>46</v>
      </c>
      <c r="C22" s="26">
        <f>SUM(D22:E22,G22:H22)</f>
        <v>60</v>
      </c>
      <c r="D22" s="27"/>
      <c r="E22" s="28">
        <v>30</v>
      </c>
      <c r="F22" s="29">
        <v>3</v>
      </c>
      <c r="G22" s="27"/>
      <c r="H22" s="28">
        <v>30</v>
      </c>
      <c r="I22" s="30">
        <v>3</v>
      </c>
      <c r="J22" s="31" t="s">
        <v>81</v>
      </c>
      <c r="K22" s="169">
        <f t="shared" si="2"/>
        <v>6</v>
      </c>
      <c r="L22" s="61" t="s">
        <v>106</v>
      </c>
      <c r="M22" s="59"/>
      <c r="N22" s="59"/>
    </row>
    <row r="23" spans="1:14" ht="84" customHeight="1">
      <c r="A23" s="65">
        <v>12</v>
      </c>
      <c r="B23" s="39" t="s">
        <v>132</v>
      </c>
      <c r="C23" s="26">
        <f>SUM(D23:E23,G23:H23)</f>
        <v>30</v>
      </c>
      <c r="D23" s="27"/>
      <c r="E23" s="28">
        <v>30</v>
      </c>
      <c r="F23" s="29">
        <v>2</v>
      </c>
      <c r="G23" s="27"/>
      <c r="H23" s="28"/>
      <c r="I23" s="30"/>
      <c r="J23" s="31" t="s">
        <v>21</v>
      </c>
      <c r="K23" s="169">
        <f t="shared" si="2"/>
        <v>2</v>
      </c>
      <c r="L23" s="110" t="s">
        <v>83</v>
      </c>
      <c r="M23" s="60"/>
      <c r="N23" s="55"/>
    </row>
    <row r="24" spans="1:14" ht="85.5" customHeight="1">
      <c r="A24" s="65">
        <v>13</v>
      </c>
      <c r="B24" s="62" t="s">
        <v>133</v>
      </c>
      <c r="C24" s="26">
        <f>SUM(D24:E24,G24:H24)</f>
        <v>30</v>
      </c>
      <c r="D24" s="27"/>
      <c r="E24" s="28"/>
      <c r="F24" s="29"/>
      <c r="G24" s="27"/>
      <c r="H24" s="28">
        <v>30</v>
      </c>
      <c r="I24" s="30">
        <v>3</v>
      </c>
      <c r="J24" s="31" t="s">
        <v>21</v>
      </c>
      <c r="K24" s="169">
        <f t="shared" si="2"/>
        <v>3</v>
      </c>
      <c r="L24" s="111" t="s">
        <v>107</v>
      </c>
      <c r="M24" s="55"/>
      <c r="N24" s="55"/>
    </row>
    <row r="25" spans="1:14" ht="70.5" customHeight="1">
      <c r="A25" s="65">
        <v>14</v>
      </c>
      <c r="B25" s="39" t="s">
        <v>134</v>
      </c>
      <c r="C25" s="26">
        <f>SUM(D25:E25,G25:H25)</f>
        <v>30</v>
      </c>
      <c r="D25" s="27"/>
      <c r="E25" s="28"/>
      <c r="F25" s="29"/>
      <c r="G25" s="27"/>
      <c r="H25" s="28">
        <v>30</v>
      </c>
      <c r="I25" s="30">
        <v>2</v>
      </c>
      <c r="J25" s="31" t="s">
        <v>21</v>
      </c>
      <c r="K25" s="169">
        <f t="shared" si="2"/>
        <v>2</v>
      </c>
      <c r="L25" s="111" t="s">
        <v>108</v>
      </c>
      <c r="M25" s="55"/>
      <c r="N25" s="55"/>
    </row>
    <row r="26" spans="1:14" ht="15" thickBot="1">
      <c r="A26" s="175">
        <v>15</v>
      </c>
      <c r="B26" s="48" t="s">
        <v>43</v>
      </c>
      <c r="C26" s="50" t="s">
        <v>35</v>
      </c>
      <c r="D26" s="51"/>
      <c r="E26" s="52" t="s">
        <v>35</v>
      </c>
      <c r="F26" s="53">
        <v>5</v>
      </c>
      <c r="G26" s="51"/>
      <c r="H26" s="52"/>
      <c r="I26" s="54"/>
      <c r="J26" s="49" t="s">
        <v>82</v>
      </c>
      <c r="K26" s="168">
        <f t="shared" si="2"/>
        <v>5</v>
      </c>
      <c r="L26" s="155" t="s">
        <v>40</v>
      </c>
      <c r="M26" s="55"/>
      <c r="N26" s="55"/>
    </row>
    <row r="27" spans="1:14" ht="15.75" thickBot="1">
      <c r="A27" s="164"/>
      <c r="B27" s="150" t="s">
        <v>10</v>
      </c>
      <c r="C27" s="151">
        <f>SUM(C12:C26)</f>
        <v>750</v>
      </c>
      <c r="D27" s="152">
        <f aca="true" t="shared" si="3" ref="D27:I27">SUM(D12:D26)</f>
        <v>75</v>
      </c>
      <c r="E27" s="153">
        <f t="shared" si="3"/>
        <v>300</v>
      </c>
      <c r="F27" s="154">
        <f t="shared" si="3"/>
        <v>30</v>
      </c>
      <c r="G27" s="152">
        <f t="shared" si="3"/>
        <v>15</v>
      </c>
      <c r="H27" s="153">
        <f t="shared" si="3"/>
        <v>360</v>
      </c>
      <c r="I27" s="154">
        <f t="shared" si="3"/>
        <v>30</v>
      </c>
      <c r="J27" s="156" t="s">
        <v>11</v>
      </c>
      <c r="K27" s="170">
        <f>SUM(K12:K26)</f>
        <v>60</v>
      </c>
      <c r="L27" s="57"/>
      <c r="M27" s="55"/>
      <c r="N27" s="55"/>
    </row>
    <row r="28" spans="1:12" ht="14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</sheetData>
  <sheetProtection/>
  <mergeCells count="8">
    <mergeCell ref="L9:L11"/>
    <mergeCell ref="A9:B11"/>
    <mergeCell ref="C9:C11"/>
    <mergeCell ref="D9:I9"/>
    <mergeCell ref="J9:J11"/>
    <mergeCell ref="K9:K11"/>
    <mergeCell ref="D10:F10"/>
    <mergeCell ref="G10:I10"/>
  </mergeCells>
  <printOptions/>
  <pageMargins left="0.7" right="0.7" top="0.75" bottom="0.7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Lukasz Malecki</cp:lastModifiedBy>
  <cp:lastPrinted>2020-07-07T23:25:19Z</cp:lastPrinted>
  <dcterms:created xsi:type="dcterms:W3CDTF">2012-08-04T19:22:15Z</dcterms:created>
  <dcterms:modified xsi:type="dcterms:W3CDTF">2020-07-07T23:25:24Z</dcterms:modified>
  <cp:category/>
  <cp:version/>
  <cp:contentType/>
  <cp:contentStatus/>
</cp:coreProperties>
</file>