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00" windowWidth="16605" windowHeight="9435" activeTab="0"/>
  </bookViews>
  <sheets>
    <sheet name="I rok" sheetId="1" r:id="rId1"/>
    <sheet name="II rok" sheetId="2" r:id="rId2"/>
    <sheet name="III rok" sheetId="3" r:id="rId3"/>
  </sheets>
  <definedNames>
    <definedName name="_xlnm.Print_Area" localSheetId="0">'I rok'!$A$1:$M$42</definedName>
    <definedName name="_xlnm.Print_Area" localSheetId="1">'II rok'!$A$1:$L$26</definedName>
    <definedName name="_xlnm.Print_Area" localSheetId="2">'III rok'!$A$1:$M$31</definedName>
  </definedNames>
  <calcPr fullCalcOnLoad="1"/>
</workbook>
</file>

<file path=xl/sharedStrings.xml><?xml version="1.0" encoding="utf-8"?>
<sst xmlns="http://schemas.openxmlformats.org/spreadsheetml/2006/main" count="275" uniqueCount="151">
  <si>
    <t>Przedmiot</t>
  </si>
  <si>
    <t>Ilość godzin</t>
  </si>
  <si>
    <t>Semestr</t>
  </si>
  <si>
    <t>Forma zaliczenia</t>
  </si>
  <si>
    <t>Pkt. ECTS razem</t>
  </si>
  <si>
    <t>Kod USOS</t>
  </si>
  <si>
    <t>I</t>
  </si>
  <si>
    <t>II</t>
  </si>
  <si>
    <t>w</t>
  </si>
  <si>
    <t>ćw./k</t>
  </si>
  <si>
    <t>ECTS</t>
  </si>
  <si>
    <t>1.  </t>
  </si>
  <si>
    <t>2.  </t>
  </si>
  <si>
    <t>Technologia informacyjna</t>
  </si>
  <si>
    <t>W-F</t>
  </si>
  <si>
    <t>Praktyczna nauka języka angielskiego</t>
  </si>
  <si>
    <t>RAZEM</t>
  </si>
  <si>
    <t>---</t>
  </si>
  <si>
    <t xml:space="preserve"> I rok - </t>
  </si>
  <si>
    <t xml:space="preserve">II rok - </t>
  </si>
  <si>
    <t>III rok -</t>
  </si>
  <si>
    <t>Praktyczna nauka języka ukraińskiego</t>
  </si>
  <si>
    <t>Historia Ukrainy</t>
  </si>
  <si>
    <t>Kultura i realia ukraińskiego obszaru językowego</t>
  </si>
  <si>
    <t>zal. z oceną</t>
  </si>
  <si>
    <t xml:space="preserve">zal. </t>
  </si>
  <si>
    <t>Filozofia</t>
  </si>
  <si>
    <t>Wstęp do językoznawstwa</t>
  </si>
  <si>
    <t>Wstęp do literaturoznawstwa</t>
  </si>
  <si>
    <t>10.</t>
  </si>
  <si>
    <t>egz</t>
  </si>
  <si>
    <t xml:space="preserve"> Łączna ilość godzin: </t>
  </si>
  <si>
    <t>Fonetyka i fonologia języka angielskiego</t>
  </si>
  <si>
    <t>9.</t>
  </si>
  <si>
    <t>Historia USA</t>
  </si>
  <si>
    <t>Historia Wysp Brytyjskich</t>
  </si>
  <si>
    <t>11.</t>
  </si>
  <si>
    <t>12.</t>
  </si>
  <si>
    <t>13.</t>
  </si>
  <si>
    <t>14.</t>
  </si>
  <si>
    <t>3.</t>
  </si>
  <si>
    <t>Gramatyka opisowa języka polskiego</t>
  </si>
  <si>
    <t>4.</t>
  </si>
  <si>
    <t>5.</t>
  </si>
  <si>
    <t>6.</t>
  </si>
  <si>
    <t>7.</t>
  </si>
  <si>
    <t>8.</t>
  </si>
  <si>
    <t>15.</t>
  </si>
  <si>
    <t xml:space="preserve">I rok filologii ukraińskiej z filologią angielską </t>
  </si>
  <si>
    <t>09-PNJUA-16/26</t>
  </si>
  <si>
    <t>Gramatyka wpółczesnego języka ukraińskiego</t>
  </si>
  <si>
    <t>09-GOJP-11</t>
  </si>
  <si>
    <t>09-KUOJUA-11</t>
  </si>
  <si>
    <t>09-HUA-11</t>
  </si>
  <si>
    <t>09-PNJAA-16/26</t>
  </si>
  <si>
    <t>09-FIFJA-12/22</t>
  </si>
  <si>
    <t>09-HUSA-11</t>
  </si>
  <si>
    <t>09-FIL-12/22</t>
  </si>
  <si>
    <t>09-IT-11</t>
  </si>
  <si>
    <t>09-WDOJ-11</t>
  </si>
  <si>
    <t xml:space="preserve">Ilość godzin </t>
  </si>
  <si>
    <t>III</t>
  </si>
  <si>
    <t>IV</t>
  </si>
  <si>
    <t>Gramatyka współczesnego języka ukraińskiego</t>
  </si>
  <si>
    <t>3.  </t>
  </si>
  <si>
    <t>Historia literatury ukraińskiej</t>
  </si>
  <si>
    <t>egzamin (w)                                   zal. z oceną (ćw)</t>
  </si>
  <si>
    <t>4.  </t>
  </si>
  <si>
    <t>Dzieje prawosławia Słowian Wschodnich w tradycji Kijowsko-Moskiewskiej</t>
  </si>
  <si>
    <t>5.  </t>
  </si>
  <si>
    <t>Modernizm w dziejach ukraińskiej literatury i kultury</t>
  </si>
  <si>
    <t>6.  </t>
  </si>
  <si>
    <t>Gramatyka języka staro-cerkiewno-słowiańskiego</t>
  </si>
  <si>
    <t>Historia literatury angielskiej</t>
  </si>
  <si>
    <t>Plan trzyletnich studiów stacjonarnych pierwszego stopnia</t>
  </si>
  <si>
    <t>Seminarium licencjackie</t>
  </si>
  <si>
    <t>Zajęcia specjalizacyjne</t>
  </si>
  <si>
    <t>Język współczesnych mediów ukraińskich</t>
  </si>
  <si>
    <t>09-JWMUA-11</t>
  </si>
  <si>
    <t>Językoznawstwo konfrontatywne polsko-ukraińskie</t>
  </si>
  <si>
    <t>09-JKPUA-11</t>
  </si>
  <si>
    <t>09-WTJUA-11</t>
  </si>
  <si>
    <t xml:space="preserve">II rok filologii ukraińskiej z filologią angielską </t>
  </si>
  <si>
    <t xml:space="preserve">III rok filologii ukraińskiej z filologią angielską </t>
  </si>
  <si>
    <t>Warsztaty tłumaczeniowe pisemne języka ukraińskiego</t>
  </si>
  <si>
    <t>Warsztaty tłumaczeniowe ustne języka ukraińskiego</t>
  </si>
  <si>
    <t>Praktyka zawodowa</t>
  </si>
  <si>
    <t>150h</t>
  </si>
  <si>
    <t>Gramatyka j. ukraińskiego</t>
  </si>
  <si>
    <t xml:space="preserve">na rok akad. 2018/2019 </t>
  </si>
  <si>
    <t>Wiedza o akwizycji i nauce języków obcych</t>
  </si>
  <si>
    <t>16.</t>
  </si>
  <si>
    <t>17.</t>
  </si>
  <si>
    <t xml:space="preserve">    bezpieczeństwo i higienę pracy, ochronę przeciwpożarową, elementy prawa pracy.</t>
  </si>
  <si>
    <t>egzamin</t>
  </si>
  <si>
    <r>
      <t xml:space="preserve">** </t>
    </r>
    <r>
      <rPr>
        <b/>
        <sz val="11"/>
        <rFont val="Arial"/>
        <family val="2"/>
      </rPr>
      <t>Przedmiot fakultatywny do wyboru II*</t>
    </r>
    <r>
      <rPr>
        <sz val="11"/>
        <rFont val="Arial"/>
        <family val="2"/>
      </rPr>
      <t xml:space="preserve">: </t>
    </r>
    <r>
      <rPr>
        <i/>
        <sz val="11"/>
        <color indexed="31"/>
        <rFont val="Arial"/>
        <family val="2"/>
      </rPr>
      <t xml:space="preserve">Wiedza o krajach angielskiego obszaru językowego </t>
    </r>
    <r>
      <rPr>
        <sz val="11"/>
        <rFont val="Arial"/>
        <family val="2"/>
      </rPr>
      <t xml:space="preserve">lub </t>
    </r>
    <r>
      <rPr>
        <i/>
        <sz val="11"/>
        <color indexed="31"/>
        <rFont val="Arial"/>
        <family val="2"/>
      </rPr>
      <t>Języki narodów Federacji Rosyjskiej</t>
    </r>
  </si>
  <si>
    <r>
      <t xml:space="preserve">1. Studentów obowiązuje zaliczenie kursu </t>
    </r>
    <r>
      <rPr>
        <b/>
        <sz val="11"/>
        <color indexed="55"/>
        <rFont val="Arial"/>
        <family val="2"/>
      </rPr>
      <t>"Edukacja Informacyjna i Źródłowa"</t>
    </r>
    <r>
      <rPr>
        <sz val="11"/>
        <color indexed="55"/>
        <rFont val="Arial"/>
        <family val="2"/>
      </rPr>
      <t xml:space="preserve"> w ilości 2 godzin w czasie I roku studiów.</t>
    </r>
  </si>
  <si>
    <r>
      <t xml:space="preserve">2. Studenci zobowiązani są do zaliczenia na I roku </t>
    </r>
    <r>
      <rPr>
        <b/>
        <sz val="11"/>
        <rFont val="Arial"/>
        <family val="2"/>
      </rPr>
      <t>"Szkolenia BHP"</t>
    </r>
    <r>
      <rPr>
        <sz val="11"/>
        <rFont val="Arial"/>
        <family val="2"/>
      </rPr>
      <t xml:space="preserve"> w wymiarze 4 godzin na platformie Moodle, obejmującego pierwszą pomoc, </t>
    </r>
  </si>
  <si>
    <t>09-PFA-36/46</t>
  </si>
  <si>
    <t>09-HLA-12/22</t>
  </si>
  <si>
    <t>09-PNJAA-36/46</t>
  </si>
  <si>
    <t>09-PFA-56/66</t>
  </si>
  <si>
    <t>09-PNJAA-56/66</t>
  </si>
  <si>
    <t>09-WTUJU-11</t>
  </si>
  <si>
    <t>09-SL-12/22</t>
  </si>
  <si>
    <t>09-ZSLIC-12/22</t>
  </si>
  <si>
    <t>09-MDLUA-11</t>
  </si>
  <si>
    <t>09-PAZAW-11</t>
  </si>
  <si>
    <t>Przedmiot fakultatywny do wyboru I*</t>
  </si>
  <si>
    <t>Przedmiot fakultatywny do wyboru II**</t>
  </si>
  <si>
    <t>Przedmiot fakultatywny do wyboru*</t>
  </si>
  <si>
    <t>* z zakresu językoznawstwa lub literaturoznawstwa</t>
  </si>
  <si>
    <t>PROFIL OGÓLNOAKADEMICKI</t>
  </si>
  <si>
    <t>09-GWJUA-15</t>
  </si>
  <si>
    <t>09-WLIT-11</t>
  </si>
  <si>
    <t>09-WOAKW-11</t>
  </si>
  <si>
    <t>09-HWBA-11</t>
  </si>
  <si>
    <t>09-PNJAge-16/26</t>
  </si>
  <si>
    <t>09-PNJAgr-16/26</t>
  </si>
  <si>
    <t>09-PNJUA-36/46</t>
  </si>
  <si>
    <t>09-HLUA-13/23</t>
  </si>
  <si>
    <t>09-DPOB-11</t>
  </si>
  <si>
    <t>09-GJSCS-11</t>
  </si>
  <si>
    <t>09-PNJAge-36/46</t>
  </si>
  <si>
    <t>09-PNJAgr-35/45</t>
  </si>
  <si>
    <t>09-PNJAph-36/46</t>
  </si>
  <si>
    <t>09-PNJUA-56/66</t>
  </si>
  <si>
    <t>09-HLUA-33</t>
  </si>
  <si>
    <t>09-PNJAge-56/66</t>
  </si>
  <si>
    <t>09-PNJAgr-55</t>
  </si>
  <si>
    <t>09-PNJAph-56/66</t>
  </si>
  <si>
    <t>09-PNJAtr-12/22</t>
  </si>
  <si>
    <t>09-PNJAwr-12/22</t>
  </si>
  <si>
    <t>09-PWO1-11</t>
  </si>
  <si>
    <t>09-PWO2-11</t>
  </si>
  <si>
    <t>/240/</t>
  </si>
  <si>
    <t>/270/</t>
  </si>
  <si>
    <t>/150/</t>
  </si>
  <si>
    <t>/120/</t>
  </si>
  <si>
    <t>/75/</t>
  </si>
  <si>
    <t>PNJA (ge)</t>
  </si>
  <si>
    <t>PNJA (ph)</t>
  </si>
  <si>
    <t>PNJA (wr)</t>
  </si>
  <si>
    <t>PNJA (gr)</t>
  </si>
  <si>
    <t>PNJA (tr)</t>
  </si>
  <si>
    <r>
      <t xml:space="preserve">* </t>
    </r>
    <r>
      <rPr>
        <b/>
        <sz val="11"/>
        <rFont val="Arial"/>
        <family val="2"/>
      </rPr>
      <t>Przedmiot fakultatywny do wyboru I*</t>
    </r>
    <r>
      <rPr>
        <sz val="11"/>
        <rFont val="Arial"/>
        <family val="2"/>
      </rPr>
      <t>:</t>
    </r>
    <r>
      <rPr>
        <i/>
        <sz val="11"/>
        <rFont val="Arial"/>
        <family val="2"/>
      </rPr>
      <t xml:space="preserve"> </t>
    </r>
    <r>
      <rPr>
        <sz val="11"/>
        <color indexed="31"/>
        <rFont val="Arial"/>
        <family val="2"/>
      </rPr>
      <t>Psychologia</t>
    </r>
    <r>
      <rPr>
        <i/>
        <sz val="11"/>
        <color indexed="45"/>
        <rFont val="Arial"/>
        <family val="2"/>
      </rPr>
      <t xml:space="preserve"> </t>
    </r>
    <r>
      <rPr>
        <i/>
        <sz val="11"/>
        <rFont val="Arial"/>
        <family val="2"/>
      </rPr>
      <t xml:space="preserve">lub </t>
    </r>
    <r>
      <rPr>
        <i/>
        <sz val="11"/>
        <color indexed="31"/>
        <rFont val="Arial"/>
        <family val="2"/>
      </rPr>
      <t>Przedmiot fakultatywny z zakresu j.angielskiego</t>
    </r>
  </si>
  <si>
    <t>09-GWJUA-25/35</t>
  </si>
  <si>
    <t>09-GOJUA-45/55</t>
  </si>
  <si>
    <t>09-PNJAph-14/24</t>
  </si>
  <si>
    <t>09-PNJAwr-15/25</t>
  </si>
  <si>
    <t>Kierunek "Filologia" specjalność "filologia ukraińska z filologią angielską"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</si>
</sst>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0">
    <font>
      <sz val="11"/>
      <color rgb="FF000000"/>
      <name val="Czcionka tekstu podstawowego"/>
      <family val="2"/>
    </font>
    <font>
      <sz val="11"/>
      <color indexed="55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55"/>
      <name val="Arial"/>
      <family val="2"/>
    </font>
    <font>
      <b/>
      <sz val="12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31"/>
      <name val="Arial"/>
      <family val="2"/>
    </font>
    <font>
      <i/>
      <sz val="11"/>
      <color indexed="45"/>
      <name val="Arial"/>
      <family val="2"/>
    </font>
    <font>
      <i/>
      <sz val="11"/>
      <color indexed="3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zcionka tekstu podstawowego"/>
      <family val="2"/>
    </font>
    <font>
      <sz val="13"/>
      <name val="Arial"/>
      <family val="2"/>
    </font>
    <font>
      <sz val="10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sz val="14"/>
      <color indexed="55"/>
      <name val="Arial"/>
      <family val="2"/>
    </font>
    <font>
      <b/>
      <sz val="11"/>
      <color indexed="31"/>
      <name val="Arial"/>
      <family val="2"/>
    </font>
    <font>
      <b/>
      <sz val="13.5"/>
      <color indexed="55"/>
      <name val="Arial"/>
      <family val="2"/>
    </font>
    <font>
      <sz val="12"/>
      <color indexed="55"/>
      <name val="Arial"/>
      <family val="2"/>
    </font>
    <font>
      <sz val="11"/>
      <color indexed="4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indexed="9"/>
      <name val="Arial"/>
      <family val="2"/>
    </font>
    <font>
      <sz val="11"/>
      <color indexed="22"/>
      <name val="Arial"/>
      <family val="2"/>
    </font>
    <font>
      <b/>
      <sz val="13"/>
      <color indexed="55"/>
      <name val="Arial"/>
      <family val="2"/>
    </font>
    <font>
      <b/>
      <sz val="13"/>
      <color indexed="55"/>
      <name val="Czcionka tekstu podstawowego"/>
      <family val="0"/>
    </font>
    <font>
      <sz val="12"/>
      <color indexed="22"/>
      <name val="Arial"/>
      <family val="2"/>
    </font>
    <font>
      <b/>
      <sz val="12"/>
      <color indexed="31"/>
      <name val="Arial"/>
      <family val="2"/>
    </font>
    <font>
      <b/>
      <sz val="10"/>
      <color indexed="52"/>
      <name val="Arial"/>
      <family val="2"/>
    </font>
    <font>
      <b/>
      <sz val="12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rgb="FF0000CC"/>
      <name val="Arial"/>
      <family val="2"/>
    </font>
    <font>
      <b/>
      <sz val="13.5"/>
      <color theme="1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1"/>
      <color rgb="FF006600"/>
      <name val="Arial"/>
      <family val="2"/>
    </font>
    <font>
      <sz val="11"/>
      <color rgb="FF0000CC"/>
      <name val="Arial"/>
      <family val="2"/>
    </font>
    <font>
      <sz val="11"/>
      <color rgb="FF0000FF"/>
      <name val="Arial"/>
      <family val="2"/>
    </font>
    <font>
      <sz val="11"/>
      <color rgb="FF0070C0"/>
      <name val="Arial"/>
      <family val="2"/>
    </font>
    <font>
      <b/>
      <sz val="11"/>
      <color rgb="FF000000"/>
      <name val="Czcionka tekstu podstawowego"/>
      <family val="0"/>
    </font>
    <font>
      <b/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3"/>
      <color rgb="FF000000"/>
      <name val="Czcionka tekstu podstawowego"/>
      <family val="0"/>
    </font>
    <font>
      <sz val="12"/>
      <color rgb="FF0070C0"/>
      <name val="Arial"/>
      <family val="2"/>
    </font>
    <font>
      <b/>
      <sz val="12"/>
      <color rgb="FF0000FF"/>
      <name val="Arial"/>
      <family val="2"/>
    </font>
    <font>
      <b/>
      <sz val="10"/>
      <color rgb="FFC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8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5" fillId="0" borderId="0" xfId="44" applyFont="1" applyFill="1">
      <alignment/>
      <protection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69" fillId="0" borderId="0" xfId="0" applyFont="1" applyFill="1" applyAlignment="1">
      <alignment horizontal="right"/>
    </xf>
    <xf numFmtId="0" fontId="70" fillId="0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65" fillId="0" borderId="15" xfId="0" applyFont="1" applyBorder="1" applyAlignment="1">
      <alignment vertical="top"/>
    </xf>
    <xf numFmtId="0" fontId="65" fillId="33" borderId="16" xfId="0" applyFont="1" applyFill="1" applyBorder="1" applyAlignment="1">
      <alignment/>
    </xf>
    <xf numFmtId="0" fontId="65" fillId="0" borderId="17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19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 vertical="center"/>
    </xf>
    <xf numFmtId="0" fontId="65" fillId="33" borderId="16" xfId="0" applyFont="1" applyFill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24" xfId="0" applyFont="1" applyBorder="1" applyAlignment="1">
      <alignment vertical="center" wrapText="1"/>
    </xf>
    <xf numFmtId="0" fontId="65" fillId="0" borderId="0" xfId="0" applyFont="1" applyAlignment="1">
      <alignment vertical="center"/>
    </xf>
    <xf numFmtId="0" fontId="65" fillId="33" borderId="16" xfId="0" applyFont="1" applyFill="1" applyBorder="1" applyAlignment="1">
      <alignment vertical="top" wrapText="1"/>
    </xf>
    <xf numFmtId="0" fontId="65" fillId="0" borderId="24" xfId="0" applyFont="1" applyBorder="1" applyAlignment="1">
      <alignment vertical="top"/>
    </xf>
    <xf numFmtId="0" fontId="65" fillId="33" borderId="16" xfId="0" applyFont="1" applyFill="1" applyBorder="1" applyAlignment="1">
      <alignment vertical="top"/>
    </xf>
    <xf numFmtId="0" fontId="65" fillId="33" borderId="25" xfId="0" applyFont="1" applyFill="1" applyBorder="1" applyAlignment="1">
      <alignment/>
    </xf>
    <xf numFmtId="0" fontId="65" fillId="33" borderId="23" xfId="0" applyFont="1" applyFill="1" applyBorder="1" applyAlignment="1">
      <alignment/>
    </xf>
    <xf numFmtId="0" fontId="72" fillId="0" borderId="23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65" fillId="0" borderId="26" xfId="0" applyFont="1" applyBorder="1" applyAlignment="1">
      <alignment/>
    </xf>
    <xf numFmtId="0" fontId="71" fillId="0" borderId="27" xfId="0" applyFont="1" applyBorder="1" applyAlignment="1">
      <alignment horizontal="right"/>
    </xf>
    <xf numFmtId="0" fontId="71" fillId="0" borderId="28" xfId="0" applyFont="1" applyBorder="1" applyAlignment="1">
      <alignment/>
    </xf>
    <xf numFmtId="0" fontId="71" fillId="0" borderId="26" xfId="0" applyFont="1" applyBorder="1" applyAlignment="1">
      <alignment/>
    </xf>
    <xf numFmtId="0" fontId="71" fillId="0" borderId="29" xfId="0" applyFont="1" applyBorder="1" applyAlignment="1">
      <alignment/>
    </xf>
    <xf numFmtId="0" fontId="71" fillId="0" borderId="30" xfId="0" applyFont="1" applyBorder="1" applyAlignment="1">
      <alignment/>
    </xf>
    <xf numFmtId="0" fontId="71" fillId="0" borderId="27" xfId="0" applyFont="1" applyBorder="1" applyAlignment="1">
      <alignment/>
    </xf>
    <xf numFmtId="0" fontId="71" fillId="0" borderId="28" xfId="0" applyFont="1" applyBorder="1" applyAlignment="1">
      <alignment horizontal="left"/>
    </xf>
    <xf numFmtId="0" fontId="65" fillId="0" borderId="31" xfId="0" applyFont="1" applyBorder="1" applyAlignment="1">
      <alignment horizontal="right"/>
    </xf>
    <xf numFmtId="0" fontId="7" fillId="0" borderId="0" xfId="0" applyFont="1" applyAlignment="1">
      <alignment/>
    </xf>
    <xf numFmtId="0" fontId="73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65" fillId="0" borderId="17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68" fillId="0" borderId="0" xfId="0" applyFont="1" applyAlignment="1">
      <alignment/>
    </xf>
    <xf numFmtId="0" fontId="5" fillId="0" borderId="0" xfId="44" applyFont="1">
      <alignment/>
      <protection/>
    </xf>
    <xf numFmtId="0" fontId="73" fillId="0" borderId="10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65" fillId="33" borderId="20" xfId="0" applyFont="1" applyFill="1" applyBorder="1" applyAlignment="1">
      <alignment vertical="center" wrapText="1"/>
    </xf>
    <xf numFmtId="0" fontId="65" fillId="0" borderId="18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74" fillId="0" borderId="33" xfId="0" applyFont="1" applyBorder="1" applyAlignment="1">
      <alignment vertical="center"/>
    </xf>
    <xf numFmtId="0" fontId="65" fillId="33" borderId="20" xfId="0" applyFont="1" applyFill="1" applyBorder="1" applyAlignment="1">
      <alignment vertical="center"/>
    </xf>
    <xf numFmtId="0" fontId="74" fillId="0" borderId="24" xfId="0" applyFont="1" applyBorder="1" applyAlignment="1">
      <alignment vertical="center"/>
    </xf>
    <xf numFmtId="0" fontId="65" fillId="0" borderId="16" xfId="0" applyFont="1" applyBorder="1" applyAlignment="1">
      <alignment vertical="top" wrapText="1"/>
    </xf>
    <xf numFmtId="0" fontId="65" fillId="0" borderId="21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23" xfId="0" applyFont="1" applyBorder="1" applyAlignment="1">
      <alignment/>
    </xf>
    <xf numFmtId="0" fontId="65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wrapText="1"/>
    </xf>
    <xf numFmtId="0" fontId="65" fillId="0" borderId="22" xfId="0" applyFont="1" applyBorder="1" applyAlignment="1">
      <alignment horizontal="right" vertical="center"/>
    </xf>
    <xf numFmtId="0" fontId="73" fillId="0" borderId="27" xfId="0" applyFont="1" applyBorder="1" applyAlignment="1">
      <alignment horizontal="right"/>
    </xf>
    <xf numFmtId="0" fontId="73" fillId="0" borderId="28" xfId="0" applyFont="1" applyBorder="1" applyAlignment="1">
      <alignment vertical="center"/>
    </xf>
    <xf numFmtId="0" fontId="73" fillId="0" borderId="26" xfId="0" applyFont="1" applyBorder="1" applyAlignment="1">
      <alignment vertical="center"/>
    </xf>
    <xf numFmtId="0" fontId="73" fillId="0" borderId="29" xfId="0" applyFont="1" applyBorder="1" applyAlignment="1">
      <alignment vertical="center"/>
    </xf>
    <xf numFmtId="0" fontId="73" fillId="0" borderId="27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73" fillId="0" borderId="28" xfId="0" applyFont="1" applyBorder="1" applyAlignment="1" quotePrefix="1">
      <alignment horizontal="left"/>
    </xf>
    <xf numFmtId="0" fontId="65" fillId="0" borderId="32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/>
    </xf>
    <xf numFmtId="0" fontId="7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28" xfId="0" applyFont="1" applyBorder="1" applyAlignment="1" quotePrefix="1">
      <alignment horizontal="right"/>
    </xf>
    <xf numFmtId="0" fontId="7" fillId="33" borderId="22" xfId="0" applyFont="1" applyFill="1" applyBorder="1" applyAlignment="1">
      <alignment vertical="center"/>
    </xf>
    <xf numFmtId="0" fontId="76" fillId="0" borderId="0" xfId="0" applyFont="1" applyFill="1" applyAlignment="1">
      <alignment/>
    </xf>
    <xf numFmtId="0" fontId="77" fillId="33" borderId="16" xfId="0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72" fillId="33" borderId="0" xfId="0" applyFont="1" applyFill="1" applyAlignment="1">
      <alignment/>
    </xf>
    <xf numFmtId="0" fontId="78" fillId="33" borderId="16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65" fillId="0" borderId="21" xfId="0" applyFont="1" applyFill="1" applyBorder="1" applyAlignment="1">
      <alignment/>
    </xf>
    <xf numFmtId="0" fontId="65" fillId="0" borderId="23" xfId="0" applyFont="1" applyFill="1" applyBorder="1" applyAlignment="1">
      <alignment/>
    </xf>
    <xf numFmtId="0" fontId="65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9" fillId="33" borderId="16" xfId="0" applyFont="1" applyFill="1" applyBorder="1" applyAlignment="1">
      <alignment horizontal="right"/>
    </xf>
    <xf numFmtId="0" fontId="79" fillId="33" borderId="16" xfId="0" applyFont="1" applyFill="1" applyBorder="1" applyAlignment="1">
      <alignment/>
    </xf>
    <xf numFmtId="0" fontId="80" fillId="33" borderId="16" xfId="0" applyFont="1" applyFill="1" applyBorder="1" applyAlignment="1">
      <alignment/>
    </xf>
    <xf numFmtId="0" fontId="65" fillId="0" borderId="24" xfId="0" applyFont="1" applyBorder="1" applyAlignment="1">
      <alignment/>
    </xf>
    <xf numFmtId="0" fontId="65" fillId="0" borderId="15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5" fillId="0" borderId="34" xfId="0" applyFont="1" applyBorder="1" applyAlignment="1">
      <alignment vertical="center"/>
    </xf>
    <xf numFmtId="0" fontId="65" fillId="0" borderId="35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65" fillId="0" borderId="17" xfId="0" applyFont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78" fillId="33" borderId="16" xfId="0" applyFont="1" applyFill="1" applyBorder="1" applyAlignment="1">
      <alignment vertical="center" wrapText="1"/>
    </xf>
    <xf numFmtId="0" fontId="78" fillId="33" borderId="16" xfId="0" applyFont="1" applyFill="1" applyBorder="1" applyAlignment="1">
      <alignment horizontal="right" vertical="center" wrapText="1"/>
    </xf>
    <xf numFmtId="0" fontId="80" fillId="33" borderId="16" xfId="0" applyFont="1" applyFill="1" applyBorder="1" applyAlignment="1">
      <alignment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1" fillId="0" borderId="0" xfId="0" applyFont="1" applyFill="1" applyAlignment="1">
      <alignment/>
    </xf>
    <xf numFmtId="0" fontId="83" fillId="34" borderId="0" xfId="0" applyFont="1" applyFill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0" applyFont="1" applyFill="1" applyAlignment="1">
      <alignment/>
    </xf>
    <xf numFmtId="0" fontId="85" fillId="33" borderId="0" xfId="0" applyFont="1" applyFill="1" applyBorder="1" applyAlignment="1">
      <alignment vertical="top"/>
    </xf>
    <xf numFmtId="0" fontId="85" fillId="0" borderId="0" xfId="0" applyFont="1" applyAlignment="1">
      <alignment/>
    </xf>
    <xf numFmtId="0" fontId="71" fillId="0" borderId="0" xfId="0" applyFont="1" applyAlignment="1">
      <alignment horizontal="right"/>
    </xf>
    <xf numFmtId="0" fontId="86" fillId="0" borderId="0" xfId="0" applyFont="1" applyAlignment="1">
      <alignment horizontal="center"/>
    </xf>
    <xf numFmtId="0" fontId="14" fillId="0" borderId="0" xfId="44" applyFont="1" applyAlignment="1">
      <alignment horizontal="left"/>
      <protection/>
    </xf>
    <xf numFmtId="0" fontId="15" fillId="0" borderId="0" xfId="44" applyFont="1">
      <alignment/>
      <protection/>
    </xf>
    <xf numFmtId="0" fontId="16" fillId="0" borderId="0" xfId="0" applyFont="1" applyFill="1" applyAlignment="1">
      <alignment/>
    </xf>
    <xf numFmtId="0" fontId="14" fillId="0" borderId="0" xfId="44" applyFont="1">
      <alignment/>
      <protection/>
    </xf>
    <xf numFmtId="0" fontId="75" fillId="0" borderId="17" xfId="0" applyFont="1" applyBorder="1" applyAlignment="1">
      <alignment vertical="center"/>
    </xf>
    <xf numFmtId="0" fontId="75" fillId="0" borderId="24" xfId="0" applyFont="1" applyBorder="1" applyAlignment="1">
      <alignment vertical="center" wrapText="1"/>
    </xf>
    <xf numFmtId="0" fontId="65" fillId="33" borderId="16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17" fillId="33" borderId="17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 wrapText="1"/>
    </xf>
    <xf numFmtId="0" fontId="78" fillId="33" borderId="16" xfId="0" applyFont="1" applyFill="1" applyBorder="1" applyAlignment="1">
      <alignment vertical="center"/>
    </xf>
    <xf numFmtId="0" fontId="65" fillId="0" borderId="17" xfId="0" applyFont="1" applyBorder="1" applyAlignment="1">
      <alignment horizontal="left" vertical="center"/>
    </xf>
    <xf numFmtId="0" fontId="78" fillId="33" borderId="16" xfId="0" applyFont="1" applyFill="1" applyBorder="1" applyAlignment="1">
      <alignment horizontal="right" vertical="center"/>
    </xf>
    <xf numFmtId="0" fontId="73" fillId="0" borderId="28" xfId="0" applyFont="1" applyBorder="1" applyAlignment="1">
      <alignment/>
    </xf>
    <xf numFmtId="0" fontId="73" fillId="0" borderId="26" xfId="0" applyFont="1" applyBorder="1" applyAlignment="1">
      <alignment/>
    </xf>
    <xf numFmtId="0" fontId="73" fillId="0" borderId="29" xfId="0" applyFont="1" applyBorder="1" applyAlignment="1">
      <alignment/>
    </xf>
    <xf numFmtId="0" fontId="73" fillId="0" borderId="27" xfId="0" applyFont="1" applyBorder="1" applyAlignment="1">
      <alignment/>
    </xf>
    <xf numFmtId="0" fontId="73" fillId="0" borderId="30" xfId="0" applyFont="1" applyBorder="1" applyAlignment="1">
      <alignment/>
    </xf>
    <xf numFmtId="0" fontId="65" fillId="0" borderId="37" xfId="0" applyFont="1" applyBorder="1" applyAlignment="1" quotePrefix="1">
      <alignment horizontal="right"/>
    </xf>
    <xf numFmtId="0" fontId="80" fillId="0" borderId="0" xfId="0" applyFont="1" applyAlignment="1">
      <alignment/>
    </xf>
    <xf numFmtId="0" fontId="65" fillId="0" borderId="17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4" fillId="0" borderId="24" xfId="0" applyFont="1" applyBorder="1" applyAlignment="1">
      <alignment/>
    </xf>
    <xf numFmtId="0" fontId="13" fillId="0" borderId="35" xfId="0" applyFont="1" applyBorder="1" applyAlignment="1">
      <alignment/>
    </xf>
    <xf numFmtId="0" fontId="74" fillId="0" borderId="38" xfId="0" applyFont="1" applyBorder="1" applyAlignment="1">
      <alignment/>
    </xf>
    <xf numFmtId="0" fontId="82" fillId="0" borderId="35" xfId="0" applyFont="1" applyBorder="1" applyAlignment="1">
      <alignment/>
    </xf>
    <xf numFmtId="0" fontId="82" fillId="0" borderId="35" xfId="0" applyFont="1" applyBorder="1" applyAlignment="1" quotePrefix="1">
      <alignment/>
    </xf>
    <xf numFmtId="0" fontId="13" fillId="0" borderId="35" xfId="0" applyFont="1" applyFill="1" applyBorder="1" applyAlignment="1">
      <alignment/>
    </xf>
    <xf numFmtId="0" fontId="87" fillId="34" borderId="35" xfId="0" applyFont="1" applyFill="1" applyBorder="1" applyAlignment="1">
      <alignment/>
    </xf>
    <xf numFmtId="0" fontId="82" fillId="33" borderId="35" xfId="0" applyFont="1" applyFill="1" applyBorder="1" applyAlignment="1">
      <alignment/>
    </xf>
    <xf numFmtId="0" fontId="74" fillId="0" borderId="33" xfId="0" applyFont="1" applyBorder="1" applyAlignment="1">
      <alignment/>
    </xf>
    <xf numFmtId="0" fontId="13" fillId="0" borderId="24" xfId="0" applyFont="1" applyBorder="1" applyAlignment="1">
      <alignment/>
    </xf>
    <xf numFmtId="0" fontId="74" fillId="0" borderId="39" xfId="0" applyFont="1" applyBorder="1" applyAlignment="1">
      <alignment/>
    </xf>
    <xf numFmtId="0" fontId="65" fillId="0" borderId="40" xfId="0" applyFont="1" applyFill="1" applyBorder="1" applyAlignment="1">
      <alignment horizontal="center"/>
    </xf>
    <xf numFmtId="0" fontId="65" fillId="0" borderId="41" xfId="0" applyFont="1" applyFill="1" applyBorder="1" applyAlignment="1">
      <alignment horizontal="center"/>
    </xf>
    <xf numFmtId="0" fontId="71" fillId="0" borderId="42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35" borderId="21" xfId="0" applyFont="1" applyFill="1" applyBorder="1" applyAlignment="1">
      <alignment horizontal="center"/>
    </xf>
    <xf numFmtId="0" fontId="71" fillId="35" borderId="22" xfId="0" applyFont="1" applyFill="1" applyBorder="1" applyAlignment="1">
      <alignment horizontal="center"/>
    </xf>
    <xf numFmtId="0" fontId="71" fillId="35" borderId="23" xfId="0" applyFont="1" applyFill="1" applyBorder="1" applyAlignment="1">
      <alignment horizontal="center"/>
    </xf>
    <xf numFmtId="0" fontId="71" fillId="36" borderId="44" xfId="0" applyFont="1" applyFill="1" applyBorder="1" applyAlignment="1">
      <alignment horizontal="center"/>
    </xf>
    <xf numFmtId="0" fontId="71" fillId="36" borderId="22" xfId="0" applyFont="1" applyFill="1" applyBorder="1" applyAlignment="1">
      <alignment horizontal="center"/>
    </xf>
    <xf numFmtId="0" fontId="71" fillId="36" borderId="16" xfId="0" applyFont="1" applyFill="1" applyBorder="1" applyAlignment="1">
      <alignment horizontal="center"/>
    </xf>
    <xf numFmtId="0" fontId="88" fillId="0" borderId="0" xfId="0" applyFont="1" applyFill="1" applyAlignment="1">
      <alignment horizontal="left"/>
    </xf>
    <xf numFmtId="0" fontId="71" fillId="0" borderId="45" xfId="0" applyFont="1" applyBorder="1" applyAlignment="1">
      <alignment horizontal="left" vertical="distributed" wrapText="1"/>
    </xf>
    <xf numFmtId="0" fontId="71" fillId="0" borderId="46" xfId="0" applyFont="1" applyBorder="1" applyAlignment="1">
      <alignment horizontal="left" vertical="distributed" wrapText="1"/>
    </xf>
    <xf numFmtId="0" fontId="71" fillId="0" borderId="21" xfId="0" applyFont="1" applyBorder="1" applyAlignment="1">
      <alignment horizontal="left" vertical="distributed" wrapText="1"/>
    </xf>
    <xf numFmtId="0" fontId="71" fillId="0" borderId="23" xfId="0" applyFont="1" applyBorder="1" applyAlignment="1">
      <alignment horizontal="left" vertical="distributed" wrapText="1"/>
    </xf>
    <xf numFmtId="0" fontId="71" fillId="0" borderId="10" xfId="0" applyFont="1" applyBorder="1" applyAlignment="1">
      <alignment horizontal="left" vertical="distributed" wrapText="1"/>
    </xf>
    <xf numFmtId="0" fontId="71" fillId="0" borderId="12" xfId="0" applyFont="1" applyBorder="1" applyAlignment="1">
      <alignment horizontal="left" vertical="distributed" wrapText="1"/>
    </xf>
    <xf numFmtId="0" fontId="71" fillId="0" borderId="42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71" fillId="37" borderId="47" xfId="0" applyFont="1" applyFill="1" applyBorder="1" applyAlignment="1">
      <alignment horizontal="center"/>
    </xf>
    <xf numFmtId="0" fontId="71" fillId="37" borderId="48" xfId="0" applyFont="1" applyFill="1" applyBorder="1" applyAlignment="1">
      <alignment horizontal="center"/>
    </xf>
    <xf numFmtId="0" fontId="71" fillId="37" borderId="49" xfId="0" applyFont="1" applyFill="1" applyBorder="1" applyAlignment="1">
      <alignment horizontal="center"/>
    </xf>
    <xf numFmtId="0" fontId="71" fillId="0" borderId="33" xfId="0" applyFont="1" applyBorder="1" applyAlignment="1">
      <alignment vertical="center" wrapText="1"/>
    </xf>
    <xf numFmtId="0" fontId="71" fillId="0" borderId="24" xfId="0" applyFont="1" applyBorder="1" applyAlignment="1">
      <alignment vertical="center" wrapText="1"/>
    </xf>
    <xf numFmtId="0" fontId="71" fillId="0" borderId="50" xfId="0" applyFont="1" applyBorder="1" applyAlignment="1">
      <alignment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73" fillId="38" borderId="34" xfId="0" applyFont="1" applyFill="1" applyBorder="1" applyAlignment="1">
      <alignment horizontal="center"/>
    </xf>
    <xf numFmtId="0" fontId="65" fillId="38" borderId="36" xfId="0" applyFont="1" applyFill="1" applyBorder="1" applyAlignment="1">
      <alignment/>
    </xf>
    <xf numFmtId="0" fontId="73" fillId="39" borderId="34" xfId="0" applyFont="1" applyFill="1" applyBorder="1" applyAlignment="1">
      <alignment horizontal="center"/>
    </xf>
    <xf numFmtId="0" fontId="65" fillId="39" borderId="36" xfId="0" applyFont="1" applyFill="1" applyBorder="1" applyAlignment="1">
      <alignment horizontal="center"/>
    </xf>
    <xf numFmtId="0" fontId="65" fillId="39" borderId="35" xfId="0" applyFont="1" applyFill="1" applyBorder="1" applyAlignment="1">
      <alignment horizontal="center"/>
    </xf>
    <xf numFmtId="0" fontId="73" fillId="0" borderId="52" xfId="0" applyFont="1" applyBorder="1" applyAlignment="1">
      <alignment horizontal="left" vertical="distributed"/>
    </xf>
    <xf numFmtId="0" fontId="65" fillId="0" borderId="53" xfId="0" applyFont="1" applyBorder="1" applyAlignment="1">
      <alignment horizontal="left" vertical="distributed"/>
    </xf>
    <xf numFmtId="0" fontId="65" fillId="0" borderId="54" xfId="0" applyFont="1" applyBorder="1" applyAlignment="1">
      <alignment horizontal="left" vertical="distributed"/>
    </xf>
    <xf numFmtId="0" fontId="65" fillId="0" borderId="0" xfId="0" applyFont="1" applyBorder="1" applyAlignment="1">
      <alignment horizontal="left" vertical="distributed"/>
    </xf>
    <xf numFmtId="0" fontId="65" fillId="0" borderId="55" xfId="0" applyFont="1" applyBorder="1" applyAlignment="1">
      <alignment horizontal="left" vertical="distributed"/>
    </xf>
    <xf numFmtId="0" fontId="65" fillId="0" borderId="56" xfId="0" applyFont="1" applyBorder="1" applyAlignment="1">
      <alignment horizontal="left" vertical="distributed"/>
    </xf>
    <xf numFmtId="0" fontId="73" fillId="40" borderId="57" xfId="0" applyFont="1" applyFill="1" applyBorder="1" applyAlignment="1">
      <alignment horizontal="center"/>
    </xf>
    <xf numFmtId="0" fontId="73" fillId="40" borderId="58" xfId="0" applyFont="1" applyFill="1" applyBorder="1" applyAlignment="1">
      <alignment horizontal="center"/>
    </xf>
    <xf numFmtId="0" fontId="65" fillId="40" borderId="58" xfId="0" applyFont="1" applyFill="1" applyBorder="1" applyAlignment="1">
      <alignment horizontal="center"/>
    </xf>
    <xf numFmtId="0" fontId="65" fillId="40" borderId="42" xfId="0" applyFont="1" applyFill="1" applyBorder="1" applyAlignment="1">
      <alignment horizontal="center"/>
    </xf>
    <xf numFmtId="0" fontId="73" fillId="0" borderId="51" xfId="0" applyFont="1" applyBorder="1" applyAlignment="1">
      <alignment vertical="distributed"/>
    </xf>
    <xf numFmtId="0" fontId="65" fillId="0" borderId="39" xfId="0" applyFont="1" applyBorder="1" applyAlignment="1">
      <alignment vertical="distributed"/>
    </xf>
    <xf numFmtId="0" fontId="65" fillId="0" borderId="37" xfId="0" applyFont="1" applyBorder="1" applyAlignment="1">
      <alignment vertical="distributed"/>
    </xf>
    <xf numFmtId="0" fontId="73" fillId="0" borderId="59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73" fillId="0" borderId="59" xfId="0" applyFont="1" applyBorder="1" applyAlignment="1">
      <alignment horizontal="left" vertical="distributed"/>
    </xf>
    <xf numFmtId="0" fontId="73" fillId="0" borderId="54" xfId="0" applyFont="1" applyBorder="1" applyAlignment="1">
      <alignment horizontal="left" vertical="distributed"/>
    </xf>
    <xf numFmtId="0" fontId="73" fillId="0" borderId="60" xfId="0" applyFont="1" applyBorder="1" applyAlignment="1">
      <alignment horizontal="left" vertical="distributed"/>
    </xf>
    <xf numFmtId="0" fontId="73" fillId="0" borderId="55" xfId="0" applyFont="1" applyBorder="1" applyAlignment="1">
      <alignment horizontal="left" vertical="distributed"/>
    </xf>
    <xf numFmtId="0" fontId="73" fillId="0" borderId="61" xfId="0" applyFont="1" applyBorder="1" applyAlignment="1">
      <alignment horizontal="left" vertical="distributed"/>
    </xf>
    <xf numFmtId="0" fontId="89" fillId="0" borderId="51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C4BD97"/>
      <rgbColor rgb="003366FF"/>
      <rgbColor rgb="0033CCCC"/>
      <rgbColor rgb="009BBB59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70" zoomScaleSheetLayoutView="70" zoomScalePageLayoutView="0" workbookViewId="0" topLeftCell="A1">
      <selection activeCell="J41" sqref="J41"/>
    </sheetView>
  </sheetViews>
  <sheetFormatPr defaultColWidth="8.59765625" defaultRowHeight="14.25"/>
  <cols>
    <col min="1" max="1" width="3.8984375" style="4" customWidth="1"/>
    <col min="2" max="2" width="41.3984375" style="4" customWidth="1"/>
    <col min="3" max="3" width="10.19921875" style="4" customWidth="1"/>
    <col min="4" max="4" width="8.19921875" style="4" customWidth="1"/>
    <col min="5" max="9" width="8.59765625" style="4" customWidth="1"/>
    <col min="10" max="10" width="15.59765625" style="4" customWidth="1"/>
    <col min="11" max="11" width="8.5" style="4" customWidth="1"/>
    <col min="12" max="12" width="17.19921875" style="4" customWidth="1"/>
    <col min="13" max="16384" width="8.59765625" style="4" customWidth="1"/>
  </cols>
  <sheetData>
    <row r="1" spans="1:7" ht="16.5" customHeight="1">
      <c r="A1" s="4" t="s">
        <v>74</v>
      </c>
      <c r="E1" s="5"/>
      <c r="F1" s="6"/>
      <c r="G1" s="6"/>
    </row>
    <row r="2" spans="1:12" s="9" customFormat="1" ht="15" customHeight="1">
      <c r="A2" s="7" t="s">
        <v>89</v>
      </c>
      <c r="B2" s="8"/>
      <c r="E2" s="10"/>
      <c r="F2" s="11"/>
      <c r="G2" s="11"/>
      <c r="H2" s="11"/>
      <c r="I2" s="11"/>
      <c r="J2" s="11"/>
      <c r="K2" s="11"/>
      <c r="L2" s="11"/>
    </row>
    <row r="3" spans="1:18" s="129" customFormat="1" ht="17.25" customHeight="1">
      <c r="A3" s="127" t="s">
        <v>150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28"/>
      <c r="O3" s="128"/>
      <c r="P3" s="128"/>
      <c r="Q3" s="128"/>
      <c r="R3" s="128"/>
    </row>
    <row r="4" spans="1:3" s="122" customFormat="1" ht="18" customHeight="1">
      <c r="A4" s="119" t="s">
        <v>48</v>
      </c>
      <c r="B4" s="119"/>
      <c r="C4" s="119"/>
    </row>
    <row r="5" spans="1:2" s="12" customFormat="1" ht="15" customHeight="1">
      <c r="A5" s="90"/>
      <c r="B5" s="90"/>
    </row>
    <row r="6" spans="1:2" s="12" customFormat="1" ht="15" customHeight="1">
      <c r="A6" s="175" t="s">
        <v>112</v>
      </c>
      <c r="B6" s="175"/>
    </row>
    <row r="7" ht="15" thickBot="1"/>
    <row r="8" spans="1:19" ht="15" customHeight="1">
      <c r="A8" s="176" t="s">
        <v>0</v>
      </c>
      <c r="B8" s="177"/>
      <c r="C8" s="182" t="s">
        <v>1</v>
      </c>
      <c r="D8" s="185" t="s">
        <v>2</v>
      </c>
      <c r="E8" s="186"/>
      <c r="F8" s="186"/>
      <c r="G8" s="186"/>
      <c r="H8" s="186"/>
      <c r="I8" s="187"/>
      <c r="J8" s="188" t="s">
        <v>3</v>
      </c>
      <c r="K8" s="191" t="s">
        <v>4</v>
      </c>
      <c r="L8" s="166" t="s">
        <v>5</v>
      </c>
      <c r="M8" s="13"/>
      <c r="N8" s="13"/>
      <c r="O8" s="13"/>
      <c r="P8" s="13"/>
      <c r="Q8" s="13"/>
      <c r="R8" s="13"/>
      <c r="S8" s="13"/>
    </row>
    <row r="9" spans="1:19" ht="15" customHeight="1">
      <c r="A9" s="178"/>
      <c r="B9" s="179"/>
      <c r="C9" s="183"/>
      <c r="D9" s="169" t="s">
        <v>6</v>
      </c>
      <c r="E9" s="170"/>
      <c r="F9" s="171"/>
      <c r="G9" s="172" t="s">
        <v>7</v>
      </c>
      <c r="H9" s="173"/>
      <c r="I9" s="174"/>
      <c r="J9" s="189"/>
      <c r="K9" s="192"/>
      <c r="L9" s="167"/>
      <c r="M9" s="13"/>
      <c r="N9" s="13"/>
      <c r="O9" s="13"/>
      <c r="P9" s="13"/>
      <c r="Q9" s="13"/>
      <c r="R9" s="13"/>
      <c r="S9" s="13"/>
    </row>
    <row r="10" spans="1:19" ht="15.75" customHeight="1" thickBot="1">
      <c r="A10" s="180"/>
      <c r="B10" s="181"/>
      <c r="C10" s="184"/>
      <c r="D10" s="14" t="s">
        <v>8</v>
      </c>
      <c r="E10" s="15" t="s">
        <v>9</v>
      </c>
      <c r="F10" s="16" t="s">
        <v>10</v>
      </c>
      <c r="G10" s="17" t="s">
        <v>8</v>
      </c>
      <c r="H10" s="15" t="s">
        <v>9</v>
      </c>
      <c r="I10" s="18" t="s">
        <v>10</v>
      </c>
      <c r="J10" s="190"/>
      <c r="K10" s="193"/>
      <c r="L10" s="168"/>
      <c r="M10" s="13"/>
      <c r="N10" s="13"/>
      <c r="O10" s="13"/>
      <c r="P10" s="13"/>
      <c r="Q10" s="13"/>
      <c r="R10" s="13"/>
      <c r="S10" s="13"/>
    </row>
    <row r="11" spans="1:12" ht="14.25" customHeight="1">
      <c r="A11" s="19" t="s">
        <v>11</v>
      </c>
      <c r="B11" s="20" t="s">
        <v>21</v>
      </c>
      <c r="C11" s="151">
        <f aca="true" t="shared" si="0" ref="C11:C21">SUM(G11:H11,D11:E11)</f>
        <v>240</v>
      </c>
      <c r="D11" s="22"/>
      <c r="E11" s="23">
        <v>120</v>
      </c>
      <c r="F11" s="24">
        <v>8</v>
      </c>
      <c r="G11" s="22"/>
      <c r="H11" s="23">
        <v>120</v>
      </c>
      <c r="I11" s="25">
        <v>7</v>
      </c>
      <c r="J11" s="21" t="s">
        <v>94</v>
      </c>
      <c r="K11" s="52">
        <f>SUM(F11,I11)</f>
        <v>15</v>
      </c>
      <c r="L11" s="153" t="s">
        <v>49</v>
      </c>
    </row>
    <row r="12" spans="1:12" s="32" customFormat="1" ht="15" customHeight="1">
      <c r="A12" s="26" t="s">
        <v>12</v>
      </c>
      <c r="B12" s="27" t="s">
        <v>50</v>
      </c>
      <c r="C12" s="152">
        <f t="shared" si="0"/>
        <v>45</v>
      </c>
      <c r="D12" s="26"/>
      <c r="E12" s="28"/>
      <c r="F12" s="29"/>
      <c r="G12" s="26">
        <v>15</v>
      </c>
      <c r="H12" s="89">
        <v>30</v>
      </c>
      <c r="I12" s="30">
        <v>5</v>
      </c>
      <c r="J12" s="31" t="s">
        <v>94</v>
      </c>
      <c r="K12" s="53">
        <f>SUM(F12,I12)</f>
        <v>5</v>
      </c>
      <c r="L12" s="154" t="s">
        <v>113</v>
      </c>
    </row>
    <row r="13" spans="1:12" s="32" customFormat="1" ht="14.25" customHeight="1">
      <c r="A13" s="105" t="s">
        <v>40</v>
      </c>
      <c r="B13" s="27" t="s">
        <v>41</v>
      </c>
      <c r="C13" s="151">
        <f t="shared" si="0"/>
        <v>15</v>
      </c>
      <c r="D13" s="26"/>
      <c r="E13" s="28">
        <v>15</v>
      </c>
      <c r="F13" s="29">
        <v>1</v>
      </c>
      <c r="G13" s="26"/>
      <c r="H13" s="28"/>
      <c r="I13" s="30"/>
      <c r="J13" s="107" t="s">
        <v>24</v>
      </c>
      <c r="K13" s="54">
        <f>SUM(F13+I13)</f>
        <v>1</v>
      </c>
      <c r="L13" s="155" t="s">
        <v>51</v>
      </c>
    </row>
    <row r="14" spans="1:12" s="32" customFormat="1" ht="14.25" customHeight="1">
      <c r="A14" s="105" t="s">
        <v>42</v>
      </c>
      <c r="B14" s="33" t="s">
        <v>23</v>
      </c>
      <c r="C14" s="151">
        <f t="shared" si="0"/>
        <v>30</v>
      </c>
      <c r="D14" s="26"/>
      <c r="E14" s="28">
        <v>30</v>
      </c>
      <c r="F14" s="29">
        <v>2</v>
      </c>
      <c r="G14" s="26"/>
      <c r="H14" s="28"/>
      <c r="I14" s="30"/>
      <c r="J14" s="34" t="s">
        <v>24</v>
      </c>
      <c r="K14" s="53">
        <f aca="true" t="shared" si="1" ref="K14:K31">SUM(F14,I14)</f>
        <v>2</v>
      </c>
      <c r="L14" s="156" t="s">
        <v>52</v>
      </c>
    </row>
    <row r="15" spans="1:12" s="32" customFormat="1" ht="14.25" customHeight="1">
      <c r="A15" s="105" t="s">
        <v>43</v>
      </c>
      <c r="B15" s="20" t="s">
        <v>22</v>
      </c>
      <c r="C15" s="151">
        <f t="shared" si="0"/>
        <v>30</v>
      </c>
      <c r="D15" s="26">
        <v>30</v>
      </c>
      <c r="E15" s="28"/>
      <c r="F15" s="29">
        <v>2</v>
      </c>
      <c r="G15" s="26"/>
      <c r="H15" s="28"/>
      <c r="I15" s="30"/>
      <c r="J15" s="21" t="s">
        <v>94</v>
      </c>
      <c r="K15" s="53">
        <f t="shared" si="1"/>
        <v>2</v>
      </c>
      <c r="L15" s="156" t="s">
        <v>53</v>
      </c>
    </row>
    <row r="16" spans="1:12" ht="14.25" customHeight="1">
      <c r="A16" s="19" t="s">
        <v>44</v>
      </c>
      <c r="B16" s="35" t="s">
        <v>27</v>
      </c>
      <c r="C16" s="151">
        <f t="shared" si="0"/>
        <v>15</v>
      </c>
      <c r="D16" s="26"/>
      <c r="E16" s="28"/>
      <c r="F16" s="29"/>
      <c r="G16" s="26"/>
      <c r="H16" s="28">
        <v>15</v>
      </c>
      <c r="I16" s="30">
        <v>1</v>
      </c>
      <c r="J16" s="34" t="s">
        <v>24</v>
      </c>
      <c r="K16" s="53">
        <f t="shared" si="1"/>
        <v>1</v>
      </c>
      <c r="L16" s="156" t="s">
        <v>59</v>
      </c>
    </row>
    <row r="17" spans="1:12" ht="14.25" customHeight="1">
      <c r="A17" s="26" t="s">
        <v>45</v>
      </c>
      <c r="B17" s="35" t="s">
        <v>28</v>
      </c>
      <c r="C17" s="151">
        <f t="shared" si="0"/>
        <v>15</v>
      </c>
      <c r="D17" s="26"/>
      <c r="E17" s="28">
        <v>15</v>
      </c>
      <c r="F17" s="29">
        <v>1</v>
      </c>
      <c r="G17" s="26"/>
      <c r="H17" s="28"/>
      <c r="I17" s="30"/>
      <c r="J17" s="34" t="s">
        <v>24</v>
      </c>
      <c r="K17" s="53">
        <f t="shared" si="1"/>
        <v>1</v>
      </c>
      <c r="L17" s="154" t="s">
        <v>114</v>
      </c>
    </row>
    <row r="18" spans="1:12" ht="14.25" customHeight="1">
      <c r="A18" s="105" t="s">
        <v>46</v>
      </c>
      <c r="B18" s="33" t="s">
        <v>26</v>
      </c>
      <c r="C18" s="151">
        <f t="shared" si="0"/>
        <v>45</v>
      </c>
      <c r="D18" s="26">
        <v>30</v>
      </c>
      <c r="E18" s="28"/>
      <c r="F18" s="29">
        <v>2</v>
      </c>
      <c r="G18" s="26"/>
      <c r="H18" s="28">
        <v>15</v>
      </c>
      <c r="I18" s="30">
        <v>1</v>
      </c>
      <c r="J18" s="34" t="s">
        <v>24</v>
      </c>
      <c r="K18" s="53">
        <f t="shared" si="1"/>
        <v>3</v>
      </c>
      <c r="L18" s="153" t="s">
        <v>57</v>
      </c>
    </row>
    <row r="19" spans="1:12" ht="14.25" customHeight="1">
      <c r="A19" s="105" t="s">
        <v>33</v>
      </c>
      <c r="B19" s="36" t="s">
        <v>13</v>
      </c>
      <c r="C19" s="151">
        <f t="shared" si="0"/>
        <v>30</v>
      </c>
      <c r="D19" s="26"/>
      <c r="E19" s="28">
        <v>30</v>
      </c>
      <c r="F19" s="29">
        <v>2</v>
      </c>
      <c r="G19" s="26"/>
      <c r="H19" s="28"/>
      <c r="I19" s="30"/>
      <c r="J19" s="34" t="s">
        <v>24</v>
      </c>
      <c r="K19" s="53">
        <f t="shared" si="1"/>
        <v>2</v>
      </c>
      <c r="L19" s="153" t="s">
        <v>58</v>
      </c>
    </row>
    <row r="20" spans="1:12" ht="14.25" customHeight="1">
      <c r="A20" s="105" t="s">
        <v>29</v>
      </c>
      <c r="B20" s="37" t="s">
        <v>90</v>
      </c>
      <c r="C20" s="151">
        <f t="shared" si="0"/>
        <v>30</v>
      </c>
      <c r="D20" s="26">
        <v>30</v>
      </c>
      <c r="E20" s="28"/>
      <c r="F20" s="29">
        <v>1</v>
      </c>
      <c r="G20" s="26"/>
      <c r="H20" s="28"/>
      <c r="I20" s="30"/>
      <c r="J20" s="34" t="s">
        <v>24</v>
      </c>
      <c r="K20" s="53">
        <f t="shared" si="1"/>
        <v>1</v>
      </c>
      <c r="L20" s="154" t="s">
        <v>115</v>
      </c>
    </row>
    <row r="21" spans="1:12" ht="14.25" customHeight="1">
      <c r="A21" s="105" t="s">
        <v>36</v>
      </c>
      <c r="B21" s="20" t="s">
        <v>14</v>
      </c>
      <c r="C21" s="151">
        <f t="shared" si="0"/>
        <v>60</v>
      </c>
      <c r="D21" s="26"/>
      <c r="E21" s="28">
        <v>30</v>
      </c>
      <c r="F21" s="38">
        <v>0</v>
      </c>
      <c r="G21" s="26"/>
      <c r="H21" s="28">
        <v>30</v>
      </c>
      <c r="I21" s="39">
        <v>0</v>
      </c>
      <c r="J21" s="104" t="s">
        <v>25</v>
      </c>
      <c r="K21" s="53">
        <f t="shared" si="1"/>
        <v>0</v>
      </c>
      <c r="L21" s="157" t="s">
        <v>17</v>
      </c>
    </row>
    <row r="22" spans="1:12" s="9" customFormat="1" ht="14.25" customHeight="1">
      <c r="A22" s="96" t="s">
        <v>37</v>
      </c>
      <c r="B22" s="94" t="s">
        <v>15</v>
      </c>
      <c r="C22" s="100" t="s">
        <v>135</v>
      </c>
      <c r="D22" s="96"/>
      <c r="E22" s="99" t="s">
        <v>138</v>
      </c>
      <c r="F22" s="97"/>
      <c r="G22" s="96"/>
      <c r="H22" s="99" t="s">
        <v>138</v>
      </c>
      <c r="I22" s="95">
        <v>1</v>
      </c>
      <c r="J22" s="98" t="s">
        <v>94</v>
      </c>
      <c r="K22" s="53">
        <f t="shared" si="1"/>
        <v>1</v>
      </c>
      <c r="L22" s="158" t="s">
        <v>54</v>
      </c>
    </row>
    <row r="23" spans="1:12" s="9" customFormat="1" ht="14.25" customHeight="1">
      <c r="A23" s="164"/>
      <c r="B23" s="101" t="s">
        <v>140</v>
      </c>
      <c r="C23" s="151">
        <f aca="true" t="shared" si="2" ref="C23:C28">SUM(G23:H23,D23:E23)</f>
        <v>60</v>
      </c>
      <c r="D23" s="96"/>
      <c r="E23" s="99">
        <v>30</v>
      </c>
      <c r="F23" s="97">
        <v>2</v>
      </c>
      <c r="G23" s="96"/>
      <c r="H23" s="99">
        <v>30</v>
      </c>
      <c r="I23" s="95">
        <v>2</v>
      </c>
      <c r="J23" s="98" t="s">
        <v>24</v>
      </c>
      <c r="K23" s="53">
        <f t="shared" si="1"/>
        <v>4</v>
      </c>
      <c r="L23" s="158" t="s">
        <v>117</v>
      </c>
    </row>
    <row r="24" spans="1:12" s="9" customFormat="1" ht="14.25" customHeight="1">
      <c r="A24" s="165"/>
      <c r="B24" s="101" t="s">
        <v>141</v>
      </c>
      <c r="C24" s="151">
        <f t="shared" si="2"/>
        <v>60</v>
      </c>
      <c r="D24" s="96"/>
      <c r="E24" s="99">
        <v>30</v>
      </c>
      <c r="F24" s="97">
        <v>2</v>
      </c>
      <c r="G24" s="96"/>
      <c r="H24" s="99">
        <v>30</v>
      </c>
      <c r="I24" s="95">
        <v>2</v>
      </c>
      <c r="J24" s="98" t="s">
        <v>24</v>
      </c>
      <c r="K24" s="53">
        <f t="shared" si="1"/>
        <v>4</v>
      </c>
      <c r="L24" s="159" t="s">
        <v>148</v>
      </c>
    </row>
    <row r="25" spans="1:12" s="9" customFormat="1" ht="14.25" customHeight="1">
      <c r="A25" s="165"/>
      <c r="B25" s="101" t="s">
        <v>142</v>
      </c>
      <c r="C25" s="151">
        <f t="shared" si="2"/>
        <v>60</v>
      </c>
      <c r="D25" s="96"/>
      <c r="E25" s="99">
        <v>30</v>
      </c>
      <c r="F25" s="97">
        <v>1</v>
      </c>
      <c r="G25" s="96"/>
      <c r="H25" s="99">
        <v>30</v>
      </c>
      <c r="I25" s="95">
        <v>1</v>
      </c>
      <c r="J25" s="98"/>
      <c r="K25" s="53">
        <f t="shared" si="1"/>
        <v>2</v>
      </c>
      <c r="L25" s="159" t="s">
        <v>149</v>
      </c>
    </row>
    <row r="26" spans="1:12" s="9" customFormat="1" ht="14.25" customHeight="1">
      <c r="A26" s="165"/>
      <c r="B26" s="101" t="s">
        <v>143</v>
      </c>
      <c r="C26" s="151">
        <f t="shared" si="2"/>
        <v>60</v>
      </c>
      <c r="D26" s="96"/>
      <c r="E26" s="99">
        <v>30</v>
      </c>
      <c r="F26" s="97">
        <v>2</v>
      </c>
      <c r="G26" s="96"/>
      <c r="H26" s="99">
        <v>30</v>
      </c>
      <c r="I26" s="95">
        <v>2</v>
      </c>
      <c r="J26" s="98" t="s">
        <v>24</v>
      </c>
      <c r="K26" s="53">
        <f t="shared" si="1"/>
        <v>4</v>
      </c>
      <c r="L26" s="158" t="s">
        <v>118</v>
      </c>
    </row>
    <row r="27" spans="1:12" ht="12.75" customHeight="1">
      <c r="A27" s="19" t="s">
        <v>38</v>
      </c>
      <c r="B27" s="102" t="s">
        <v>32</v>
      </c>
      <c r="C27" s="151">
        <f t="shared" si="2"/>
        <v>30</v>
      </c>
      <c r="D27" s="26"/>
      <c r="E27" s="28">
        <v>15</v>
      </c>
      <c r="F27" s="29">
        <v>1</v>
      </c>
      <c r="G27" s="26"/>
      <c r="H27" s="28">
        <v>15</v>
      </c>
      <c r="I27" s="30">
        <v>2</v>
      </c>
      <c r="J27" s="21" t="s">
        <v>94</v>
      </c>
      <c r="K27" s="53">
        <f t="shared" si="1"/>
        <v>3</v>
      </c>
      <c r="L27" s="154" t="s">
        <v>55</v>
      </c>
    </row>
    <row r="28" spans="1:12" ht="12.75" customHeight="1">
      <c r="A28" s="19" t="s">
        <v>39</v>
      </c>
      <c r="B28" s="102" t="s">
        <v>35</v>
      </c>
      <c r="C28" s="151">
        <f t="shared" si="2"/>
        <v>15</v>
      </c>
      <c r="D28" s="26">
        <v>15</v>
      </c>
      <c r="E28" s="28"/>
      <c r="F28" s="29">
        <v>1</v>
      </c>
      <c r="G28" s="26"/>
      <c r="H28" s="28"/>
      <c r="I28" s="30"/>
      <c r="J28" s="21" t="s">
        <v>24</v>
      </c>
      <c r="K28" s="53">
        <f t="shared" si="1"/>
        <v>1</v>
      </c>
      <c r="L28" s="154" t="s">
        <v>116</v>
      </c>
    </row>
    <row r="29" spans="1:12" ht="14.25" customHeight="1">
      <c r="A29" s="26" t="s">
        <v>47</v>
      </c>
      <c r="B29" s="102" t="s">
        <v>34</v>
      </c>
      <c r="C29" s="151">
        <f>SUM(G29:H29,D29:E29)</f>
        <v>15</v>
      </c>
      <c r="D29" s="26"/>
      <c r="E29" s="28"/>
      <c r="F29" s="29"/>
      <c r="G29" s="26">
        <v>15</v>
      </c>
      <c r="H29" s="28"/>
      <c r="I29" s="30">
        <v>1</v>
      </c>
      <c r="J29" s="21" t="s">
        <v>24</v>
      </c>
      <c r="K29" s="53">
        <f t="shared" si="1"/>
        <v>1</v>
      </c>
      <c r="L29" s="154" t="s">
        <v>56</v>
      </c>
    </row>
    <row r="30" spans="1:13" ht="14.25" customHeight="1">
      <c r="A30" s="105" t="s">
        <v>91</v>
      </c>
      <c r="B30" s="103" t="s">
        <v>108</v>
      </c>
      <c r="C30" s="151">
        <f>SUM(G30:H30,D30:E30)</f>
        <v>30</v>
      </c>
      <c r="D30" s="26">
        <v>30</v>
      </c>
      <c r="E30" s="28"/>
      <c r="F30" s="29">
        <v>2</v>
      </c>
      <c r="G30" s="26"/>
      <c r="H30" s="28"/>
      <c r="I30" s="30"/>
      <c r="J30" s="21" t="s">
        <v>24</v>
      </c>
      <c r="K30" s="53">
        <f t="shared" si="1"/>
        <v>2</v>
      </c>
      <c r="L30" s="160" t="s">
        <v>133</v>
      </c>
      <c r="M30" s="93"/>
    </row>
    <row r="31" spans="1:13" ht="14.25" customHeight="1" thickBot="1">
      <c r="A31" s="19" t="s">
        <v>92</v>
      </c>
      <c r="B31" s="103" t="s">
        <v>109</v>
      </c>
      <c r="C31" s="151">
        <f>SUM(G31:H31,D31:E31)</f>
        <v>30</v>
      </c>
      <c r="D31" s="26"/>
      <c r="E31" s="28"/>
      <c r="F31" s="29"/>
      <c r="G31" s="26"/>
      <c r="H31" s="28">
        <v>30</v>
      </c>
      <c r="I31" s="30">
        <v>5</v>
      </c>
      <c r="J31" s="34" t="s">
        <v>24</v>
      </c>
      <c r="K31" s="53">
        <f t="shared" si="1"/>
        <v>5</v>
      </c>
      <c r="L31" s="160" t="s">
        <v>134</v>
      </c>
      <c r="M31" s="93"/>
    </row>
    <row r="32" spans="1:14" ht="15.75" customHeight="1" thickBot="1">
      <c r="A32" s="40"/>
      <c r="B32" s="41" t="s">
        <v>16</v>
      </c>
      <c r="C32" s="42">
        <f>SUM(C11:C31)</f>
        <v>915</v>
      </c>
      <c r="D32" s="43">
        <f aca="true" t="shared" si="3" ref="D32:I32">SUM(D11:D31)</f>
        <v>135</v>
      </c>
      <c r="E32" s="44">
        <f t="shared" si="3"/>
        <v>375</v>
      </c>
      <c r="F32" s="45">
        <f t="shared" si="3"/>
        <v>30</v>
      </c>
      <c r="G32" s="43">
        <f t="shared" si="3"/>
        <v>30</v>
      </c>
      <c r="H32" s="44">
        <f t="shared" si="3"/>
        <v>375</v>
      </c>
      <c r="I32" s="46">
        <f t="shared" si="3"/>
        <v>30</v>
      </c>
      <c r="J32" s="47" t="s">
        <v>17</v>
      </c>
      <c r="K32" s="55">
        <f>SUM(K11:K31)</f>
        <v>60</v>
      </c>
      <c r="L32" s="48" t="s">
        <v>17</v>
      </c>
      <c r="N32" s="4">
        <f>C32-M32</f>
        <v>915</v>
      </c>
    </row>
    <row r="33" ht="14.25">
      <c r="B33" s="49"/>
    </row>
    <row r="34" ht="15">
      <c r="B34" s="49" t="s">
        <v>145</v>
      </c>
    </row>
    <row r="35" ht="15">
      <c r="B35" s="49" t="s">
        <v>95</v>
      </c>
    </row>
    <row r="37" ht="15">
      <c r="B37" s="4" t="s">
        <v>96</v>
      </c>
    </row>
    <row r="38" ht="14.25" customHeight="1">
      <c r="B38" s="49" t="s">
        <v>97</v>
      </c>
    </row>
    <row r="39" ht="14.25" customHeight="1">
      <c r="B39" s="4" t="s">
        <v>93</v>
      </c>
    </row>
    <row r="40" ht="14.25" customHeight="1"/>
    <row r="41" spans="2:9" ht="15.75">
      <c r="B41" s="50" t="s">
        <v>31</v>
      </c>
      <c r="C41" s="126">
        <v>2385</v>
      </c>
      <c r="D41" s="125" t="s">
        <v>18</v>
      </c>
      <c r="E41" s="51">
        <f>C32</f>
        <v>915</v>
      </c>
      <c r="F41" s="125" t="s">
        <v>19</v>
      </c>
      <c r="G41" s="51">
        <f>'II rok'!C23</f>
        <v>660</v>
      </c>
      <c r="H41" s="125" t="s">
        <v>20</v>
      </c>
      <c r="I41" s="51">
        <f>'III rok'!C28</f>
        <v>840</v>
      </c>
    </row>
  </sheetData>
  <sheetProtection/>
  <mergeCells count="10">
    <mergeCell ref="A23:A26"/>
    <mergeCell ref="L8:L10"/>
    <mergeCell ref="D9:F9"/>
    <mergeCell ref="G9:I9"/>
    <mergeCell ref="A6:B6"/>
    <mergeCell ref="A8:B10"/>
    <mergeCell ref="C8:C10"/>
    <mergeCell ref="D8:I8"/>
    <mergeCell ref="J8:J10"/>
    <mergeCell ref="K8:K10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80" zoomScaleSheetLayoutView="80" zoomScalePageLayoutView="96" workbookViewId="0" topLeftCell="A1">
      <selection activeCell="C6" sqref="C6"/>
    </sheetView>
  </sheetViews>
  <sheetFormatPr defaultColWidth="8.59765625" defaultRowHeight="14.25"/>
  <cols>
    <col min="1" max="1" width="3.8984375" style="1" customWidth="1"/>
    <col min="2" max="2" width="41" style="1" customWidth="1"/>
    <col min="3" max="3" width="10.19921875" style="1" customWidth="1"/>
    <col min="4" max="4" width="8.19921875" style="1" customWidth="1"/>
    <col min="5" max="9" width="8.59765625" style="1" customWidth="1"/>
    <col min="10" max="10" width="13.69921875" style="1" customWidth="1"/>
    <col min="11" max="11" width="7.69921875" style="1" customWidth="1"/>
    <col min="12" max="12" width="14.8984375" style="1" customWidth="1"/>
    <col min="13" max="16384" width="8.59765625" style="1" customWidth="1"/>
  </cols>
  <sheetData>
    <row r="1" spans="1:12" ht="16.5" customHeight="1">
      <c r="A1" s="4" t="s">
        <v>74</v>
      </c>
      <c r="B1" s="4"/>
      <c r="C1" s="4"/>
      <c r="D1" s="4"/>
      <c r="E1" s="5"/>
      <c r="F1" s="6"/>
      <c r="G1" s="6"/>
      <c r="H1" s="4"/>
      <c r="I1" s="4"/>
      <c r="J1" s="4"/>
      <c r="K1" s="4"/>
      <c r="L1" s="4"/>
    </row>
    <row r="2" spans="1:12" ht="15" customHeight="1">
      <c r="A2" s="56" t="s">
        <v>89</v>
      </c>
      <c r="B2" s="57"/>
      <c r="C2" s="4"/>
      <c r="D2" s="4"/>
      <c r="E2" s="5"/>
      <c r="F2" s="6"/>
      <c r="G2" s="6"/>
      <c r="H2" s="4"/>
      <c r="I2" s="4"/>
      <c r="J2" s="4"/>
      <c r="K2" s="4"/>
      <c r="L2" s="4"/>
    </row>
    <row r="3" spans="1:18" s="129" customFormat="1" ht="17.25" customHeight="1">
      <c r="A3" s="127" t="s">
        <v>150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28"/>
      <c r="N3" s="128"/>
      <c r="O3" s="128"/>
      <c r="P3" s="128"/>
      <c r="Q3" s="128"/>
      <c r="R3" s="128"/>
    </row>
    <row r="4" spans="1:12" s="121" customFormat="1" ht="15" customHeight="1">
      <c r="A4" s="119" t="s">
        <v>82</v>
      </c>
      <c r="B4" s="119"/>
      <c r="C4" s="119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4.25" customHeight="1">
      <c r="A5" s="9"/>
      <c r="B5" s="9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116" customFormat="1" ht="14.25" customHeight="1">
      <c r="A6" s="118" t="s">
        <v>112</v>
      </c>
      <c r="B6" s="118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 customHeight="1">
      <c r="A8" s="205" t="s">
        <v>0</v>
      </c>
      <c r="B8" s="206"/>
      <c r="C8" s="197" t="s">
        <v>60</v>
      </c>
      <c r="D8" s="211" t="s">
        <v>2</v>
      </c>
      <c r="E8" s="212"/>
      <c r="F8" s="212"/>
      <c r="G8" s="213"/>
      <c r="H8" s="213"/>
      <c r="I8" s="214"/>
      <c r="J8" s="215" t="s">
        <v>3</v>
      </c>
      <c r="K8" s="218" t="s">
        <v>4</v>
      </c>
      <c r="L8" s="197" t="s">
        <v>5</v>
      </c>
    </row>
    <row r="9" spans="1:12" ht="15" customHeight="1">
      <c r="A9" s="207"/>
      <c r="B9" s="208"/>
      <c r="C9" s="198"/>
      <c r="D9" s="200" t="s">
        <v>61</v>
      </c>
      <c r="E9" s="201"/>
      <c r="F9" s="201"/>
      <c r="G9" s="202" t="s">
        <v>62</v>
      </c>
      <c r="H9" s="203"/>
      <c r="I9" s="204"/>
      <c r="J9" s="216"/>
      <c r="K9" s="219"/>
      <c r="L9" s="198"/>
    </row>
    <row r="10" spans="1:12" ht="15.75" customHeight="1" thickBot="1">
      <c r="A10" s="209"/>
      <c r="B10" s="210"/>
      <c r="C10" s="199"/>
      <c r="D10" s="58" t="s">
        <v>8</v>
      </c>
      <c r="E10" s="59" t="s">
        <v>9</v>
      </c>
      <c r="F10" s="60" t="s">
        <v>10</v>
      </c>
      <c r="G10" s="58" t="s">
        <v>8</v>
      </c>
      <c r="H10" s="59" t="s">
        <v>9</v>
      </c>
      <c r="I10" s="61" t="s">
        <v>10</v>
      </c>
      <c r="J10" s="217"/>
      <c r="K10" s="220"/>
      <c r="L10" s="199"/>
    </row>
    <row r="11" spans="1:12" s="2" customFormat="1" ht="14.25" customHeight="1">
      <c r="A11" s="105" t="s">
        <v>11</v>
      </c>
      <c r="B11" s="67" t="s">
        <v>21</v>
      </c>
      <c r="C11" s="106">
        <f aca="true" t="shared" si="0" ref="C11:C16">SUM(D11:E11,G11:H11)</f>
        <v>210</v>
      </c>
      <c r="D11" s="105"/>
      <c r="E11" s="63">
        <v>120</v>
      </c>
      <c r="F11" s="64">
        <v>8</v>
      </c>
      <c r="G11" s="105"/>
      <c r="H11" s="63">
        <v>90</v>
      </c>
      <c r="I11" s="65">
        <v>7</v>
      </c>
      <c r="J11" s="131" t="s">
        <v>30</v>
      </c>
      <c r="K11" s="84">
        <f aca="true" t="shared" si="1" ref="K11:K22">SUM(F11,I11)</f>
        <v>15</v>
      </c>
      <c r="L11" s="66" t="s">
        <v>119</v>
      </c>
    </row>
    <row r="12" spans="1:12" s="2" customFormat="1" ht="15.75" customHeight="1">
      <c r="A12" s="26" t="s">
        <v>12</v>
      </c>
      <c r="B12" s="67" t="s">
        <v>63</v>
      </c>
      <c r="C12" s="106">
        <f t="shared" si="0"/>
        <v>60</v>
      </c>
      <c r="D12" s="26">
        <v>15</v>
      </c>
      <c r="E12" s="28">
        <v>15</v>
      </c>
      <c r="F12" s="30">
        <v>5</v>
      </c>
      <c r="G12" s="26">
        <v>15</v>
      </c>
      <c r="H12" s="28">
        <v>15</v>
      </c>
      <c r="I12" s="29">
        <v>4</v>
      </c>
      <c r="J12" s="132" t="s">
        <v>94</v>
      </c>
      <c r="K12" s="84">
        <f t="shared" si="1"/>
        <v>9</v>
      </c>
      <c r="L12" s="68" t="s">
        <v>146</v>
      </c>
    </row>
    <row r="13" spans="1:12" s="2" customFormat="1" ht="12.75" customHeight="1">
      <c r="A13" s="105" t="s">
        <v>64</v>
      </c>
      <c r="B13" s="133" t="s">
        <v>65</v>
      </c>
      <c r="C13" s="106">
        <f t="shared" si="0"/>
        <v>60</v>
      </c>
      <c r="D13" s="26">
        <v>15</v>
      </c>
      <c r="E13" s="28">
        <v>15</v>
      </c>
      <c r="F13" s="30">
        <v>5</v>
      </c>
      <c r="G13" s="26">
        <v>15</v>
      </c>
      <c r="H13" s="28">
        <v>15</v>
      </c>
      <c r="I13" s="29">
        <v>5</v>
      </c>
      <c r="J13" s="132" t="s">
        <v>66</v>
      </c>
      <c r="K13" s="84">
        <f t="shared" si="1"/>
        <v>10</v>
      </c>
      <c r="L13" s="112" t="s">
        <v>120</v>
      </c>
    </row>
    <row r="14" spans="1:12" s="3" customFormat="1" ht="27" customHeight="1">
      <c r="A14" s="134" t="s">
        <v>67</v>
      </c>
      <c r="B14" s="135" t="s">
        <v>68</v>
      </c>
      <c r="C14" s="106">
        <f t="shared" si="0"/>
        <v>15</v>
      </c>
      <c r="D14" s="134"/>
      <c r="E14" s="89"/>
      <c r="F14" s="136"/>
      <c r="G14" s="134">
        <v>15</v>
      </c>
      <c r="H14" s="89"/>
      <c r="I14" s="137">
        <v>1</v>
      </c>
      <c r="J14" s="138" t="s">
        <v>24</v>
      </c>
      <c r="K14" s="84">
        <f t="shared" si="1"/>
        <v>1</v>
      </c>
      <c r="L14" s="139" t="s">
        <v>121</v>
      </c>
    </row>
    <row r="15" spans="1:12" s="2" customFormat="1" ht="27" customHeight="1">
      <c r="A15" s="105" t="s">
        <v>69</v>
      </c>
      <c r="B15" s="133" t="s">
        <v>70</v>
      </c>
      <c r="C15" s="106">
        <f t="shared" si="0"/>
        <v>15</v>
      </c>
      <c r="D15" s="26"/>
      <c r="E15" s="28"/>
      <c r="F15" s="30"/>
      <c r="G15" s="26">
        <v>15</v>
      </c>
      <c r="H15" s="28"/>
      <c r="I15" s="29">
        <v>2</v>
      </c>
      <c r="J15" s="131" t="s">
        <v>24</v>
      </c>
      <c r="K15" s="84">
        <f t="shared" si="1"/>
        <v>2</v>
      </c>
      <c r="L15" s="112" t="s">
        <v>106</v>
      </c>
    </row>
    <row r="16" spans="1:12" s="2" customFormat="1" ht="30" customHeight="1">
      <c r="A16" s="105" t="s">
        <v>71</v>
      </c>
      <c r="B16" s="140" t="s">
        <v>72</v>
      </c>
      <c r="C16" s="106">
        <f t="shared" si="0"/>
        <v>30</v>
      </c>
      <c r="D16" s="26"/>
      <c r="E16" s="28">
        <v>30</v>
      </c>
      <c r="F16" s="30">
        <v>2</v>
      </c>
      <c r="G16" s="26"/>
      <c r="H16" s="28"/>
      <c r="I16" s="29"/>
      <c r="J16" s="131" t="s">
        <v>24</v>
      </c>
      <c r="K16" s="84">
        <f t="shared" si="1"/>
        <v>2</v>
      </c>
      <c r="L16" s="112" t="s">
        <v>122</v>
      </c>
    </row>
    <row r="17" spans="1:12" s="2" customFormat="1" ht="14.25" customHeight="1">
      <c r="A17" s="105" t="s">
        <v>45</v>
      </c>
      <c r="B17" s="141" t="s">
        <v>15</v>
      </c>
      <c r="C17" s="142" t="s">
        <v>137</v>
      </c>
      <c r="D17" s="26"/>
      <c r="E17" s="28" t="s">
        <v>139</v>
      </c>
      <c r="F17" s="39"/>
      <c r="G17" s="26"/>
      <c r="H17" s="28" t="s">
        <v>139</v>
      </c>
      <c r="I17" s="137">
        <v>1</v>
      </c>
      <c r="J17" s="131" t="s">
        <v>94</v>
      </c>
      <c r="K17" s="84">
        <f t="shared" si="1"/>
        <v>1</v>
      </c>
      <c r="L17" s="112" t="s">
        <v>100</v>
      </c>
    </row>
    <row r="18" spans="1:12" s="2" customFormat="1" ht="14.25" customHeight="1">
      <c r="A18" s="194"/>
      <c r="B18" s="143" t="s">
        <v>140</v>
      </c>
      <c r="C18" s="106">
        <f>SUM(D18:E18,G18:H18)</f>
        <v>60</v>
      </c>
      <c r="D18" s="26"/>
      <c r="E18" s="28">
        <v>30</v>
      </c>
      <c r="F18" s="30">
        <v>2</v>
      </c>
      <c r="G18" s="26"/>
      <c r="H18" s="28">
        <v>30</v>
      </c>
      <c r="I18" s="29">
        <v>2</v>
      </c>
      <c r="J18" s="104" t="s">
        <v>24</v>
      </c>
      <c r="K18" s="84">
        <f t="shared" si="1"/>
        <v>4</v>
      </c>
      <c r="L18" s="112" t="s">
        <v>123</v>
      </c>
    </row>
    <row r="19" spans="1:12" s="2" customFormat="1" ht="14.25" customHeight="1">
      <c r="A19" s="195"/>
      <c r="B19" s="143" t="s">
        <v>143</v>
      </c>
      <c r="C19" s="106">
        <f>SUM(D19:E19,G19:H19)</f>
        <v>30</v>
      </c>
      <c r="D19" s="26"/>
      <c r="E19" s="28">
        <v>15</v>
      </c>
      <c r="F19" s="30">
        <v>1</v>
      </c>
      <c r="G19" s="26"/>
      <c r="H19" s="28">
        <v>15</v>
      </c>
      <c r="I19" s="29">
        <v>1</v>
      </c>
      <c r="J19" s="104" t="s">
        <v>24</v>
      </c>
      <c r="K19" s="84">
        <f t="shared" si="1"/>
        <v>2</v>
      </c>
      <c r="L19" s="112" t="s">
        <v>124</v>
      </c>
    </row>
    <row r="20" spans="1:12" s="2" customFormat="1" ht="14.25" customHeight="1">
      <c r="A20" s="196"/>
      <c r="B20" s="143" t="s">
        <v>141</v>
      </c>
      <c r="C20" s="106">
        <f>SUM(D20:E20,G20:H20)</f>
        <v>60</v>
      </c>
      <c r="D20" s="26"/>
      <c r="E20" s="28">
        <v>30</v>
      </c>
      <c r="F20" s="30">
        <v>2</v>
      </c>
      <c r="G20" s="26"/>
      <c r="H20" s="28">
        <v>30</v>
      </c>
      <c r="I20" s="29">
        <v>2</v>
      </c>
      <c r="J20" s="104" t="s">
        <v>24</v>
      </c>
      <c r="K20" s="84">
        <f t="shared" si="1"/>
        <v>4</v>
      </c>
      <c r="L20" s="112" t="s">
        <v>125</v>
      </c>
    </row>
    <row r="21" spans="1:12" s="2" customFormat="1" ht="14.25" customHeight="1">
      <c r="A21" s="105" t="s">
        <v>46</v>
      </c>
      <c r="B21" s="141" t="s">
        <v>73</v>
      </c>
      <c r="C21" s="106">
        <f>SUM(D21:E21,G21:H21)</f>
        <v>60</v>
      </c>
      <c r="D21" s="26"/>
      <c r="E21" s="28">
        <v>30</v>
      </c>
      <c r="F21" s="30">
        <v>3</v>
      </c>
      <c r="G21" s="26"/>
      <c r="H21" s="28">
        <v>30</v>
      </c>
      <c r="I21" s="29">
        <v>3</v>
      </c>
      <c r="J21" s="131" t="s">
        <v>94</v>
      </c>
      <c r="K21" s="84">
        <f t="shared" si="1"/>
        <v>6</v>
      </c>
      <c r="L21" s="68" t="s">
        <v>99</v>
      </c>
    </row>
    <row r="22" spans="1:12" s="2" customFormat="1" ht="14.25" customHeight="1" thickBot="1">
      <c r="A22" s="26" t="s">
        <v>33</v>
      </c>
      <c r="B22" s="115" t="s">
        <v>110</v>
      </c>
      <c r="C22" s="106">
        <f>SUM(D22:E22,G22:H22)</f>
        <v>60</v>
      </c>
      <c r="D22" s="26">
        <v>30</v>
      </c>
      <c r="E22" s="28"/>
      <c r="F22" s="30">
        <v>2</v>
      </c>
      <c r="G22" s="26">
        <v>30</v>
      </c>
      <c r="H22" s="28"/>
      <c r="I22" s="29">
        <v>2</v>
      </c>
      <c r="J22" s="131" t="s">
        <v>24</v>
      </c>
      <c r="K22" s="84">
        <f t="shared" si="1"/>
        <v>4</v>
      </c>
      <c r="L22" s="68" t="s">
        <v>98</v>
      </c>
    </row>
    <row r="23" spans="1:13" ht="15.75" customHeight="1" thickBot="1">
      <c r="A23" s="40"/>
      <c r="B23" s="77" t="s">
        <v>16</v>
      </c>
      <c r="C23" s="144">
        <f>SUM(C11:C22)</f>
        <v>660</v>
      </c>
      <c r="D23" s="145">
        <f aca="true" t="shared" si="2" ref="D23:I23">SUM(D11:D22)</f>
        <v>60</v>
      </c>
      <c r="E23" s="146">
        <f t="shared" si="2"/>
        <v>285</v>
      </c>
      <c r="F23" s="147">
        <f t="shared" si="2"/>
        <v>30</v>
      </c>
      <c r="G23" s="145">
        <f t="shared" si="2"/>
        <v>90</v>
      </c>
      <c r="H23" s="146">
        <f t="shared" si="2"/>
        <v>225</v>
      </c>
      <c r="I23" s="148">
        <f t="shared" si="2"/>
        <v>30</v>
      </c>
      <c r="J23" s="83" t="s">
        <v>17</v>
      </c>
      <c r="K23" s="85">
        <f>SUM(K11:K22)</f>
        <v>60</v>
      </c>
      <c r="L23" s="149" t="s">
        <v>17</v>
      </c>
      <c r="M23" s="1">
        <f>SUM(D23:E23,G23:H23)</f>
        <v>660</v>
      </c>
    </row>
    <row r="24" spans="1:12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 customHeight="1">
      <c r="A25" s="4"/>
      <c r="B25" s="150" t="s">
        <v>111</v>
      </c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9">
    <mergeCell ref="A18:A20"/>
    <mergeCell ref="L8:L10"/>
    <mergeCell ref="D9:F9"/>
    <mergeCell ref="G9:I9"/>
    <mergeCell ref="A8:B10"/>
    <mergeCell ref="C8:C10"/>
    <mergeCell ref="D8:I8"/>
    <mergeCell ref="J8:J10"/>
    <mergeCell ref="K8:K10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80" zoomScaleNormal="90" zoomScaleSheetLayoutView="80" zoomScalePageLayoutView="0" workbookViewId="0" topLeftCell="A1">
      <selection activeCell="E31" sqref="E31"/>
    </sheetView>
  </sheetViews>
  <sheetFormatPr defaultColWidth="8.59765625" defaultRowHeight="14.25"/>
  <cols>
    <col min="1" max="1" width="3.8984375" style="4" customWidth="1"/>
    <col min="2" max="2" width="34.69921875" style="4" customWidth="1"/>
    <col min="3" max="3" width="10.19921875" style="4" customWidth="1"/>
    <col min="4" max="4" width="8.19921875" style="4" customWidth="1"/>
    <col min="5" max="9" width="8.59765625" style="4" customWidth="1"/>
    <col min="10" max="10" width="12.09765625" style="4" customWidth="1"/>
    <col min="11" max="11" width="9" style="4" customWidth="1"/>
    <col min="12" max="12" width="17.09765625" style="87" customWidth="1"/>
    <col min="13" max="16384" width="8.59765625" style="4" customWidth="1"/>
  </cols>
  <sheetData>
    <row r="1" spans="1:7" ht="16.5" customHeight="1">
      <c r="A1" s="4" t="s">
        <v>74</v>
      </c>
      <c r="E1" s="5"/>
      <c r="F1" s="6"/>
      <c r="G1" s="6"/>
    </row>
    <row r="2" spans="1:7" ht="18" customHeight="1">
      <c r="A2" s="56" t="s">
        <v>89</v>
      </c>
      <c r="B2" s="57"/>
      <c r="E2" s="5"/>
      <c r="F2" s="6"/>
      <c r="G2" s="6"/>
    </row>
    <row r="3" spans="1:18" s="129" customFormat="1" ht="17.25" customHeight="1">
      <c r="A3" s="127" t="s">
        <v>150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28"/>
      <c r="O3" s="128"/>
      <c r="P3" s="128"/>
      <c r="Q3" s="128"/>
      <c r="R3" s="128"/>
    </row>
    <row r="4" spans="1:3" s="120" customFormat="1" ht="15.75" customHeight="1">
      <c r="A4" s="119" t="s">
        <v>83</v>
      </c>
      <c r="B4" s="119"/>
      <c r="C4" s="119"/>
    </row>
    <row r="5" spans="1:2" ht="14.25" customHeight="1">
      <c r="A5" s="9"/>
      <c r="B5" s="9"/>
    </row>
    <row r="6" spans="1:12" s="13" customFormat="1" ht="14.25" customHeight="1">
      <c r="A6" s="118" t="s">
        <v>112</v>
      </c>
      <c r="B6" s="118"/>
      <c r="L6" s="117"/>
    </row>
    <row r="7" ht="15" thickBot="1"/>
    <row r="8" spans="1:12" ht="15" customHeight="1">
      <c r="A8" s="205" t="s">
        <v>0</v>
      </c>
      <c r="B8" s="221"/>
      <c r="C8" s="226" t="s">
        <v>60</v>
      </c>
      <c r="D8" s="211" t="s">
        <v>2</v>
      </c>
      <c r="E8" s="212"/>
      <c r="F8" s="212"/>
      <c r="G8" s="213"/>
      <c r="H8" s="213"/>
      <c r="I8" s="214"/>
      <c r="J8" s="215" t="s">
        <v>3</v>
      </c>
      <c r="K8" s="218" t="s">
        <v>4</v>
      </c>
      <c r="L8" s="197" t="s">
        <v>5</v>
      </c>
    </row>
    <row r="9" spans="1:12" ht="15" customHeight="1">
      <c r="A9" s="222"/>
      <c r="B9" s="223"/>
      <c r="C9" s="227"/>
      <c r="D9" s="200" t="s">
        <v>61</v>
      </c>
      <c r="E9" s="201"/>
      <c r="F9" s="201"/>
      <c r="G9" s="202" t="s">
        <v>62</v>
      </c>
      <c r="H9" s="203"/>
      <c r="I9" s="204"/>
      <c r="J9" s="216"/>
      <c r="K9" s="219"/>
      <c r="L9" s="198"/>
    </row>
    <row r="10" spans="1:12" ht="15.75" customHeight="1" thickBot="1">
      <c r="A10" s="224"/>
      <c r="B10" s="225"/>
      <c r="C10" s="228"/>
      <c r="D10" s="58" t="s">
        <v>8</v>
      </c>
      <c r="E10" s="59" t="s">
        <v>9</v>
      </c>
      <c r="F10" s="60" t="s">
        <v>10</v>
      </c>
      <c r="G10" s="58" t="s">
        <v>8</v>
      </c>
      <c r="H10" s="59" t="s">
        <v>9</v>
      </c>
      <c r="I10" s="61" t="s">
        <v>10</v>
      </c>
      <c r="J10" s="217"/>
      <c r="K10" s="220"/>
      <c r="L10" s="199"/>
    </row>
    <row r="11" spans="1:12" s="32" customFormat="1" ht="17.25" customHeight="1">
      <c r="A11" s="105" t="s">
        <v>11</v>
      </c>
      <c r="B11" s="62" t="s">
        <v>21</v>
      </c>
      <c r="C11" s="106">
        <f aca="true" t="shared" si="0" ref="C11:C17">SUM(D11:E11,G11:H11)</f>
        <v>180</v>
      </c>
      <c r="D11" s="105"/>
      <c r="E11" s="63">
        <v>90</v>
      </c>
      <c r="F11" s="64">
        <v>6</v>
      </c>
      <c r="G11" s="105"/>
      <c r="H11" s="63">
        <v>90</v>
      </c>
      <c r="I11" s="65">
        <v>6</v>
      </c>
      <c r="J11" s="106" t="s">
        <v>94</v>
      </c>
      <c r="K11" s="84">
        <f>SUM(F11,I11)</f>
        <v>12</v>
      </c>
      <c r="L11" s="161" t="s">
        <v>126</v>
      </c>
    </row>
    <row r="12" spans="1:12" s="32" customFormat="1" ht="14.25" customHeight="1">
      <c r="A12" s="26" t="s">
        <v>12</v>
      </c>
      <c r="B12" s="67" t="s">
        <v>88</v>
      </c>
      <c r="C12" s="106">
        <f t="shared" si="0"/>
        <v>60</v>
      </c>
      <c r="D12" s="26">
        <v>15</v>
      </c>
      <c r="E12" s="28">
        <v>15</v>
      </c>
      <c r="F12" s="30">
        <v>2</v>
      </c>
      <c r="G12" s="26">
        <v>15</v>
      </c>
      <c r="H12" s="28">
        <v>15</v>
      </c>
      <c r="I12" s="29">
        <v>2</v>
      </c>
      <c r="J12" s="31" t="s">
        <v>94</v>
      </c>
      <c r="K12" s="84">
        <f>SUM(F12,I12)</f>
        <v>4</v>
      </c>
      <c r="L12" s="153" t="s">
        <v>147</v>
      </c>
    </row>
    <row r="13" spans="1:12" s="32" customFormat="1" ht="15" customHeight="1">
      <c r="A13" s="105" t="s">
        <v>64</v>
      </c>
      <c r="B13" s="27" t="s">
        <v>65</v>
      </c>
      <c r="C13" s="106">
        <f t="shared" si="0"/>
        <v>30</v>
      </c>
      <c r="D13" s="26">
        <v>15</v>
      </c>
      <c r="E13" s="28">
        <v>15</v>
      </c>
      <c r="F13" s="30">
        <v>4</v>
      </c>
      <c r="G13" s="26"/>
      <c r="H13" s="28"/>
      <c r="I13" s="29"/>
      <c r="J13" s="31" t="s">
        <v>94</v>
      </c>
      <c r="K13" s="84">
        <f aca="true" t="shared" si="1" ref="K13:K27">SUM(F13,I13)</f>
        <v>4</v>
      </c>
      <c r="L13" s="153" t="s">
        <v>127</v>
      </c>
    </row>
    <row r="14" spans="1:12" s="32" customFormat="1" ht="29.25" customHeight="1">
      <c r="A14" s="105" t="s">
        <v>42</v>
      </c>
      <c r="B14" s="69" t="s">
        <v>77</v>
      </c>
      <c r="C14" s="21">
        <f t="shared" si="0"/>
        <v>60</v>
      </c>
      <c r="D14" s="70"/>
      <c r="E14" s="71">
        <v>30</v>
      </c>
      <c r="F14" s="72"/>
      <c r="G14" s="70"/>
      <c r="H14" s="71">
        <v>30</v>
      </c>
      <c r="I14" s="73">
        <v>2</v>
      </c>
      <c r="J14" s="104" t="s">
        <v>24</v>
      </c>
      <c r="K14" s="84">
        <f t="shared" si="1"/>
        <v>2</v>
      </c>
      <c r="L14" s="153" t="s">
        <v>78</v>
      </c>
    </row>
    <row r="15" spans="1:12" s="32" customFormat="1" ht="29.25" customHeight="1">
      <c r="A15" s="26" t="s">
        <v>43</v>
      </c>
      <c r="B15" s="74" t="s">
        <v>79</v>
      </c>
      <c r="C15" s="21">
        <f t="shared" si="0"/>
        <v>30</v>
      </c>
      <c r="D15" s="70"/>
      <c r="E15" s="71"/>
      <c r="F15" s="72"/>
      <c r="G15" s="70"/>
      <c r="H15" s="71">
        <v>30</v>
      </c>
      <c r="I15" s="73">
        <v>2</v>
      </c>
      <c r="J15" s="104" t="s">
        <v>24</v>
      </c>
      <c r="K15" s="84">
        <f t="shared" si="1"/>
        <v>2</v>
      </c>
      <c r="L15" s="153" t="s">
        <v>80</v>
      </c>
    </row>
    <row r="16" spans="1:12" s="32" customFormat="1" ht="29.25" customHeight="1">
      <c r="A16" s="105" t="s">
        <v>44</v>
      </c>
      <c r="B16" s="75" t="s">
        <v>84</v>
      </c>
      <c r="C16" s="21">
        <f t="shared" si="0"/>
        <v>30</v>
      </c>
      <c r="D16" s="70"/>
      <c r="E16" s="71">
        <v>30</v>
      </c>
      <c r="F16" s="72">
        <v>2</v>
      </c>
      <c r="G16" s="70"/>
      <c r="H16" s="71"/>
      <c r="I16" s="73"/>
      <c r="J16" s="104" t="s">
        <v>24</v>
      </c>
      <c r="K16" s="84">
        <f t="shared" si="1"/>
        <v>2</v>
      </c>
      <c r="L16" s="153" t="s">
        <v>81</v>
      </c>
    </row>
    <row r="17" spans="1:18" s="32" customFormat="1" ht="29.25" customHeight="1">
      <c r="A17" s="105" t="s">
        <v>45</v>
      </c>
      <c r="B17" s="75" t="s">
        <v>85</v>
      </c>
      <c r="C17" s="21">
        <f t="shared" si="0"/>
        <v>30</v>
      </c>
      <c r="D17" s="70"/>
      <c r="E17" s="71"/>
      <c r="F17" s="72"/>
      <c r="G17" s="70"/>
      <c r="H17" s="71">
        <v>30</v>
      </c>
      <c r="I17" s="73">
        <v>2</v>
      </c>
      <c r="J17" s="104" t="s">
        <v>24</v>
      </c>
      <c r="K17" s="84">
        <f t="shared" si="1"/>
        <v>2</v>
      </c>
      <c r="L17" s="153" t="s">
        <v>103</v>
      </c>
      <c r="R17" s="92"/>
    </row>
    <row r="18" spans="1:12" s="32" customFormat="1" ht="19.5" customHeight="1">
      <c r="A18" s="105" t="s">
        <v>46</v>
      </c>
      <c r="B18" s="113" t="s">
        <v>15</v>
      </c>
      <c r="C18" s="111" t="s">
        <v>136</v>
      </c>
      <c r="D18" s="108"/>
      <c r="E18" s="28" t="s">
        <v>137</v>
      </c>
      <c r="F18" s="110"/>
      <c r="G18" s="108"/>
      <c r="H18" s="28" t="s">
        <v>138</v>
      </c>
      <c r="I18" s="109">
        <v>1</v>
      </c>
      <c r="J18" s="107" t="s">
        <v>30</v>
      </c>
      <c r="K18" s="84">
        <f t="shared" si="1"/>
        <v>1</v>
      </c>
      <c r="L18" s="162" t="s">
        <v>102</v>
      </c>
    </row>
    <row r="19" spans="1:12" s="32" customFormat="1" ht="17.25" customHeight="1">
      <c r="A19" s="194"/>
      <c r="B19" s="114" t="s">
        <v>140</v>
      </c>
      <c r="C19" s="106">
        <f aca="true" t="shared" si="2" ref="C19:C24">SUM(D19:E19,G19:H19)</f>
        <v>60</v>
      </c>
      <c r="D19" s="108"/>
      <c r="E19" s="28">
        <v>30</v>
      </c>
      <c r="F19" s="110">
        <v>1</v>
      </c>
      <c r="G19" s="108"/>
      <c r="H19" s="28">
        <v>30</v>
      </c>
      <c r="I19" s="109">
        <v>2</v>
      </c>
      <c r="J19" s="107" t="s">
        <v>24</v>
      </c>
      <c r="K19" s="84">
        <f t="shared" si="1"/>
        <v>3</v>
      </c>
      <c r="L19" s="162" t="s">
        <v>128</v>
      </c>
    </row>
    <row r="20" spans="1:12" s="32" customFormat="1" ht="17.25" customHeight="1">
      <c r="A20" s="195"/>
      <c r="B20" s="114" t="s">
        <v>143</v>
      </c>
      <c r="C20" s="106">
        <f t="shared" si="2"/>
        <v>30</v>
      </c>
      <c r="D20" s="108"/>
      <c r="E20" s="28">
        <v>30</v>
      </c>
      <c r="F20" s="110">
        <v>2</v>
      </c>
      <c r="G20" s="108"/>
      <c r="H20" s="28"/>
      <c r="I20" s="109"/>
      <c r="J20" s="107" t="s">
        <v>24</v>
      </c>
      <c r="K20" s="84">
        <f t="shared" si="1"/>
        <v>2</v>
      </c>
      <c r="L20" s="162" t="s">
        <v>129</v>
      </c>
    </row>
    <row r="21" spans="1:12" s="32" customFormat="1" ht="15" customHeight="1">
      <c r="A21" s="195"/>
      <c r="B21" s="114" t="s">
        <v>141</v>
      </c>
      <c r="C21" s="106">
        <f t="shared" si="2"/>
        <v>60</v>
      </c>
      <c r="D21" s="108"/>
      <c r="E21" s="28">
        <v>30</v>
      </c>
      <c r="F21" s="110">
        <v>1</v>
      </c>
      <c r="G21" s="108"/>
      <c r="H21" s="28">
        <v>30</v>
      </c>
      <c r="I21" s="109">
        <v>2</v>
      </c>
      <c r="J21" s="107" t="s">
        <v>24</v>
      </c>
      <c r="K21" s="84">
        <f t="shared" si="1"/>
        <v>3</v>
      </c>
      <c r="L21" s="162" t="s">
        <v>130</v>
      </c>
    </row>
    <row r="22" spans="1:12" s="32" customFormat="1" ht="16.5" customHeight="1">
      <c r="A22" s="195"/>
      <c r="B22" s="114" t="s">
        <v>144</v>
      </c>
      <c r="C22" s="106">
        <f t="shared" si="2"/>
        <v>60</v>
      </c>
      <c r="D22" s="108"/>
      <c r="E22" s="28">
        <v>30</v>
      </c>
      <c r="F22" s="110">
        <v>1</v>
      </c>
      <c r="G22" s="108"/>
      <c r="H22" s="28">
        <v>30</v>
      </c>
      <c r="I22" s="109">
        <v>2</v>
      </c>
      <c r="J22" s="107" t="s">
        <v>24</v>
      </c>
      <c r="K22" s="84">
        <f t="shared" si="1"/>
        <v>3</v>
      </c>
      <c r="L22" s="162" t="s">
        <v>131</v>
      </c>
    </row>
    <row r="23" spans="1:12" s="32" customFormat="1" ht="15" customHeight="1">
      <c r="A23" s="196"/>
      <c r="B23" s="114" t="s">
        <v>142</v>
      </c>
      <c r="C23" s="106">
        <f t="shared" si="2"/>
        <v>60</v>
      </c>
      <c r="D23" s="108"/>
      <c r="E23" s="28">
        <v>30</v>
      </c>
      <c r="F23" s="110">
        <v>1</v>
      </c>
      <c r="G23" s="108"/>
      <c r="H23" s="28">
        <v>30</v>
      </c>
      <c r="I23" s="109">
        <v>1</v>
      </c>
      <c r="J23" s="107" t="s">
        <v>24</v>
      </c>
      <c r="K23" s="84">
        <f t="shared" si="1"/>
        <v>2</v>
      </c>
      <c r="L23" s="162" t="s">
        <v>132</v>
      </c>
    </row>
    <row r="24" spans="1:12" s="32" customFormat="1" ht="18" customHeight="1">
      <c r="A24" s="26" t="s">
        <v>33</v>
      </c>
      <c r="B24" s="115" t="s">
        <v>110</v>
      </c>
      <c r="C24" s="106">
        <f t="shared" si="2"/>
        <v>60</v>
      </c>
      <c r="D24" s="26"/>
      <c r="E24" s="28">
        <v>30</v>
      </c>
      <c r="F24" s="30">
        <v>2</v>
      </c>
      <c r="G24" s="26"/>
      <c r="H24" s="28">
        <v>30</v>
      </c>
      <c r="I24" s="29">
        <v>2</v>
      </c>
      <c r="J24" s="107" t="s">
        <v>24</v>
      </c>
      <c r="K24" s="84">
        <f t="shared" si="1"/>
        <v>4</v>
      </c>
      <c r="L24" s="153" t="s">
        <v>101</v>
      </c>
    </row>
    <row r="25" spans="1:12" s="32" customFormat="1" ht="14.25" customHeight="1">
      <c r="A25" s="105" t="s">
        <v>29</v>
      </c>
      <c r="B25" s="27" t="s">
        <v>75</v>
      </c>
      <c r="C25" s="106">
        <f>SUM(D25:E25,G25:H25)</f>
        <v>30</v>
      </c>
      <c r="D25" s="26"/>
      <c r="E25" s="28">
        <v>15</v>
      </c>
      <c r="F25" s="30">
        <v>2</v>
      </c>
      <c r="G25" s="26"/>
      <c r="H25" s="28">
        <v>15</v>
      </c>
      <c r="I25" s="29">
        <v>4</v>
      </c>
      <c r="J25" s="107" t="s">
        <v>24</v>
      </c>
      <c r="K25" s="84">
        <f t="shared" si="1"/>
        <v>6</v>
      </c>
      <c r="L25" s="153" t="s">
        <v>104</v>
      </c>
    </row>
    <row r="26" spans="1:12" s="32" customFormat="1" ht="14.25" customHeight="1">
      <c r="A26" s="105" t="s">
        <v>36</v>
      </c>
      <c r="B26" s="27" t="s">
        <v>76</v>
      </c>
      <c r="C26" s="106">
        <f>SUM(D26:E26,G26:H26)</f>
        <v>60</v>
      </c>
      <c r="D26" s="26">
        <v>30</v>
      </c>
      <c r="E26" s="28"/>
      <c r="F26" s="30">
        <v>1</v>
      </c>
      <c r="G26" s="26">
        <v>30</v>
      </c>
      <c r="H26" s="28"/>
      <c r="I26" s="29">
        <v>2</v>
      </c>
      <c r="J26" s="107" t="s">
        <v>24</v>
      </c>
      <c r="K26" s="84">
        <f t="shared" si="1"/>
        <v>3</v>
      </c>
      <c r="L26" s="163" t="s">
        <v>105</v>
      </c>
    </row>
    <row r="27" spans="1:12" s="32" customFormat="1" ht="14.25" customHeight="1" thickBot="1">
      <c r="A27" s="105" t="s">
        <v>37</v>
      </c>
      <c r="B27" s="91" t="s">
        <v>86</v>
      </c>
      <c r="C27" s="111" t="s">
        <v>87</v>
      </c>
      <c r="D27" s="26"/>
      <c r="E27" s="76" t="s">
        <v>87</v>
      </c>
      <c r="F27" s="30">
        <v>5</v>
      </c>
      <c r="G27" s="26"/>
      <c r="H27" s="28"/>
      <c r="I27" s="29"/>
      <c r="J27" s="107" t="s">
        <v>24</v>
      </c>
      <c r="K27" s="84">
        <f t="shared" si="1"/>
        <v>5</v>
      </c>
      <c r="L27" s="163" t="s">
        <v>107</v>
      </c>
    </row>
    <row r="28" spans="1:13" ht="14.25" customHeight="1" thickBot="1">
      <c r="A28" s="40"/>
      <c r="B28" s="77" t="s">
        <v>16</v>
      </c>
      <c r="C28" s="78">
        <f aca="true" t="shared" si="3" ref="C28:I28">SUM(C11:C27)</f>
        <v>840</v>
      </c>
      <c r="D28" s="79">
        <f t="shared" si="3"/>
        <v>60</v>
      </c>
      <c r="E28" s="80">
        <f t="shared" si="3"/>
        <v>375</v>
      </c>
      <c r="F28" s="81">
        <f t="shared" si="3"/>
        <v>30</v>
      </c>
      <c r="G28" s="79">
        <f t="shared" si="3"/>
        <v>45</v>
      </c>
      <c r="H28" s="80">
        <f t="shared" si="3"/>
        <v>360</v>
      </c>
      <c r="I28" s="82">
        <f t="shared" si="3"/>
        <v>30</v>
      </c>
      <c r="J28" s="83" t="s">
        <v>17</v>
      </c>
      <c r="K28" s="85">
        <f>SUM(K11:K27)</f>
        <v>60</v>
      </c>
      <c r="L28" s="88" t="s">
        <v>17</v>
      </c>
      <c r="M28" s="4">
        <f>SUM(D28:E28,G28:H28)</f>
        <v>840</v>
      </c>
    </row>
    <row r="29" ht="14.25" customHeight="1"/>
    <row r="30" spans="2:12" s="86" customFormat="1" ht="15" customHeight="1">
      <c r="B30" s="123" t="s">
        <v>111</v>
      </c>
      <c r="C30" s="124"/>
      <c r="L30" s="87"/>
    </row>
  </sheetData>
  <sheetProtection/>
  <mergeCells count="9">
    <mergeCell ref="L8:L10"/>
    <mergeCell ref="D9:F9"/>
    <mergeCell ref="G9:I9"/>
    <mergeCell ref="A19:A23"/>
    <mergeCell ref="A8:B10"/>
    <mergeCell ref="C8:C10"/>
    <mergeCell ref="D8:I8"/>
    <mergeCell ref="J8:J10"/>
    <mergeCell ref="K8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AS</cp:lastModifiedBy>
  <cp:lastPrinted>2017-09-11T00:49:27Z</cp:lastPrinted>
  <dcterms:created xsi:type="dcterms:W3CDTF">2012-08-04T19:22:35Z</dcterms:created>
  <dcterms:modified xsi:type="dcterms:W3CDTF">2019-12-17T09:33:01Z</dcterms:modified>
  <cp:category/>
  <cp:version/>
  <cp:contentType/>
  <cp:contentStatus/>
</cp:coreProperties>
</file>