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0" windowWidth="19230" windowHeight="11715" activeTab="1"/>
  </bookViews>
  <sheets>
    <sheet name="I rok" sheetId="1" r:id="rId1"/>
    <sheet name="II rok" sheetId="3" r:id="rId2"/>
    <sheet name="Arkusz1" sheetId="2" r:id="rId3"/>
  </sheets>
  <definedNames>
    <definedName name="_xlnm.Print_Area" localSheetId="0">'I rok'!$A$1:$L$32</definedName>
    <definedName name="_xlnm.Print_Area" localSheetId="1">'II rok'!$A$1:$L$21</definedName>
  </definedNames>
  <calcPr calcId="145621"/>
</workbook>
</file>

<file path=xl/calcChain.xml><?xml version="1.0" encoding="utf-8"?>
<calcChain xmlns="http://schemas.openxmlformats.org/spreadsheetml/2006/main">
  <c r="G32" i="1" l="1"/>
  <c r="A3" i="3"/>
  <c r="M21" i="3" l="1"/>
  <c r="I21" i="3"/>
  <c r="H21" i="3"/>
  <c r="G21" i="3"/>
  <c r="F21" i="3"/>
  <c r="E21" i="3"/>
  <c r="D21" i="3"/>
  <c r="K20" i="3"/>
  <c r="C20" i="3"/>
  <c r="K19" i="3"/>
  <c r="C19" i="3"/>
  <c r="K18" i="3"/>
  <c r="C18" i="3"/>
  <c r="K17" i="3"/>
  <c r="C17" i="3"/>
  <c r="K16" i="3"/>
  <c r="C16" i="3"/>
  <c r="K15" i="3"/>
  <c r="C15" i="3"/>
  <c r="K14" i="3"/>
  <c r="C14" i="3"/>
  <c r="K13" i="3"/>
  <c r="C13" i="3"/>
  <c r="K12" i="3"/>
  <c r="C12" i="3"/>
  <c r="K11" i="3"/>
  <c r="C11" i="3"/>
  <c r="C21" i="3" s="1"/>
  <c r="K21" i="3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C12" i="1" l="1"/>
  <c r="C13" i="1"/>
  <c r="C14" i="1"/>
  <c r="C15" i="1"/>
  <c r="C16" i="1"/>
  <c r="C17" i="1"/>
  <c r="C18" i="1"/>
  <c r="C19" i="1"/>
  <c r="C20" i="1"/>
  <c r="C21" i="1"/>
  <c r="C22" i="1"/>
  <c r="C23" i="1"/>
  <c r="C24" i="1"/>
  <c r="F25" i="1"/>
  <c r="C11" i="1"/>
  <c r="C10" i="1"/>
  <c r="E25" i="1"/>
  <c r="I25" i="1"/>
  <c r="D25" i="1"/>
  <c r="K11" i="1"/>
  <c r="K10" i="1"/>
  <c r="H25" i="1"/>
  <c r="G25" i="1"/>
  <c r="K25" i="1" l="1"/>
  <c r="C25" i="1"/>
  <c r="E32" i="1" s="1"/>
  <c r="M25" i="1"/>
  <c r="C32" i="1" l="1"/>
  <c r="N25" i="1"/>
</calcChain>
</file>

<file path=xl/sharedStrings.xml><?xml version="1.0" encoding="utf-8"?>
<sst xmlns="http://schemas.openxmlformats.org/spreadsheetml/2006/main" count="141" uniqueCount="97">
  <si>
    <t>Przedmiot</t>
  </si>
  <si>
    <t>Ilość godzin</t>
  </si>
  <si>
    <t>Semestr</t>
  </si>
  <si>
    <t>Forma zaliczenia</t>
  </si>
  <si>
    <t>Pkt. ECTS razem</t>
  </si>
  <si>
    <t>Kod USOS</t>
  </si>
  <si>
    <t>I</t>
  </si>
  <si>
    <t>II</t>
  </si>
  <si>
    <t>w</t>
  </si>
  <si>
    <t>ćw./k</t>
  </si>
  <si>
    <t>ECTS</t>
  </si>
  <si>
    <t>1.  </t>
  </si>
  <si>
    <t>2.  </t>
  </si>
  <si>
    <t>Technologia informacyjna</t>
  </si>
  <si>
    <t>W-F</t>
  </si>
  <si>
    <t>Praktyczna nauka języka angielskiego</t>
  </si>
  <si>
    <t>RAZEM</t>
  </si>
  <si>
    <t>---</t>
  </si>
  <si>
    <t xml:space="preserve"> I rok - </t>
  </si>
  <si>
    <t xml:space="preserve">II rok - </t>
  </si>
  <si>
    <t>III rok -</t>
  </si>
  <si>
    <t>Praktyczna nauka języka ukraińskiego</t>
  </si>
  <si>
    <t>Historia Ukrainy</t>
  </si>
  <si>
    <t>Kultura i realia ukraińskiego obszaru językowego</t>
  </si>
  <si>
    <t>zal. z oceną</t>
  </si>
  <si>
    <t xml:space="preserve">zal. </t>
  </si>
  <si>
    <t>Filozofia</t>
  </si>
  <si>
    <t>Wstęp do językoznawstwa</t>
  </si>
  <si>
    <t>Wstęp do literaturoznawstwa</t>
  </si>
  <si>
    <t>10.</t>
  </si>
  <si>
    <t>egz</t>
  </si>
  <si>
    <t xml:space="preserve"> Łączna ilość godzin: </t>
  </si>
  <si>
    <t>Fonetyka i fonologia języka angielskiego</t>
  </si>
  <si>
    <t>9.</t>
  </si>
  <si>
    <t>Przedmiot do wyboru I*</t>
  </si>
  <si>
    <t>Historia USA</t>
  </si>
  <si>
    <t>Historia Wysp Brytyjskich</t>
  </si>
  <si>
    <t>egz.</t>
  </si>
  <si>
    <t>11.</t>
  </si>
  <si>
    <t>12.</t>
  </si>
  <si>
    <t>13.</t>
  </si>
  <si>
    <t>14.</t>
  </si>
  <si>
    <t>3.</t>
  </si>
  <si>
    <t>Gramatyka opisowa języka polskiego</t>
  </si>
  <si>
    <t>4.</t>
  </si>
  <si>
    <t>5.</t>
  </si>
  <si>
    <t>6.</t>
  </si>
  <si>
    <t>7.</t>
  </si>
  <si>
    <t>8.</t>
  </si>
  <si>
    <t>15.</t>
  </si>
  <si>
    <t xml:space="preserve">Plan trzyletnich studiów stacjonarnych </t>
  </si>
  <si>
    <t>pierwszego stopnia</t>
  </si>
  <si>
    <t>w zakresie filologii ukraińskiej z filologią angielską</t>
  </si>
  <si>
    <t xml:space="preserve">I rok filologii ukraińskiej z filologią angielską </t>
  </si>
  <si>
    <t xml:space="preserve">2.       Studenci zobowiązani są do zaliczenia na I roku szkolenia BHP w wymiarze 4 godzin na platformie Moodle, obejmującego pierwszą pomoc, </t>
  </si>
  <si>
    <t xml:space="preserve">  bezpieczeństwo i higienę pracy, ochronę przeciwpożarową, elementy prawa pracy.</t>
  </si>
  <si>
    <t>09-PNJUA-16/26</t>
  </si>
  <si>
    <r>
      <t xml:space="preserve">* np. </t>
    </r>
    <r>
      <rPr>
        <i/>
        <sz val="11"/>
        <color rgb="FF000000"/>
        <rFont val="Czcionka tekstu podstawowego"/>
        <charset val="238"/>
      </rPr>
      <t>Wiedza o akwizycji i nauce języków obcych</t>
    </r>
    <r>
      <rPr>
        <sz val="11"/>
        <color rgb="FF000000"/>
        <rFont val="Czcionka tekstu podstawowego"/>
        <charset val="238"/>
      </rPr>
      <t xml:space="preserve"> lub </t>
    </r>
    <r>
      <rPr>
        <i/>
        <sz val="11"/>
        <color rgb="FF000000"/>
        <rFont val="Czcionka tekstu podstawowego"/>
        <charset val="238"/>
      </rPr>
      <t>Literatura i kultura Irlandii</t>
    </r>
  </si>
  <si>
    <t>Gramatyka wpółczesnego języka ukraińskiego</t>
  </si>
  <si>
    <t>09-GOJUA-15</t>
  </si>
  <si>
    <t>09-GOJP-11</t>
  </si>
  <si>
    <t>09-WLUA-11</t>
  </si>
  <si>
    <t>09-KUOJUA-11</t>
  </si>
  <si>
    <t>09-HUA-11</t>
  </si>
  <si>
    <t>09-PNJAA-16/26</t>
  </si>
  <si>
    <t>09-FIFJA-12/22</t>
  </si>
  <si>
    <t>09-HUSA-11</t>
  </si>
  <si>
    <t>09-HWB-11</t>
  </si>
  <si>
    <t>09-PDWUA1-11</t>
  </si>
  <si>
    <t>09-FIL-12/22</t>
  </si>
  <si>
    <t>09-IT-11</t>
  </si>
  <si>
    <t>09-WDOJ-11</t>
  </si>
  <si>
    <t xml:space="preserve">na rok akad. 2016/2017 </t>
  </si>
  <si>
    <t xml:space="preserve">pierwszego stopnia </t>
  </si>
  <si>
    <t>w zakresie filologii ukraińskiej z filologią angielską</t>
  </si>
  <si>
    <r>
      <rPr>
        <b/>
        <sz val="13"/>
        <color indexed="55"/>
        <rFont val="Czcionka tekstu podstawowego"/>
        <charset val="238"/>
      </rPr>
      <t>II rok</t>
    </r>
    <r>
      <rPr>
        <sz val="13"/>
        <color indexed="55"/>
        <rFont val="Czcionka tekstu podstawowego"/>
        <charset val="238"/>
      </rPr>
      <t xml:space="preserve">  filologia ukraińska z filologią angielską</t>
    </r>
  </si>
  <si>
    <t xml:space="preserve">Ilość godzin </t>
  </si>
  <si>
    <t>III</t>
  </si>
  <si>
    <t>IV</t>
  </si>
  <si>
    <t>Gramatyka współczesnego języka ukraińskiego</t>
  </si>
  <si>
    <t>egz (w)                              zal. z oceną (ćw)</t>
  </si>
  <si>
    <t>3.  </t>
  </si>
  <si>
    <t>Historia literatury ukraińskiej</t>
  </si>
  <si>
    <t>egzamin (w)                                   zal. z oceną (ćw)</t>
  </si>
  <si>
    <t>4.  </t>
  </si>
  <si>
    <t>Dzieje prawosławia Słowian Wschodnich w tradycji Kijowsko-Moskiewskiej</t>
  </si>
  <si>
    <t>5.  </t>
  </si>
  <si>
    <t>Modernizm w dziejach ukraińskiej literatury i kultury</t>
  </si>
  <si>
    <t>6.  </t>
  </si>
  <si>
    <t>7.  </t>
  </si>
  <si>
    <t>Gramatyka języka staro-cerkiewno-słowiańskiego</t>
  </si>
  <si>
    <t>8.  </t>
  </si>
  <si>
    <t>WOKAOJ</t>
  </si>
  <si>
    <t>9.  </t>
  </si>
  <si>
    <t>Historia literatury angielskiej</t>
  </si>
  <si>
    <t xml:space="preserve">Fakultatywny przedmiot do wyboru </t>
  </si>
  <si>
    <t>1.       Studentów obowiązuje zaliczenie kursu  Edukacja Informacyjna i Źródłowa w ilości 2 godzin w czasie I roku studiów.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</si>
</sst>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rgb="FF000000"/>
      <name val="Czcionka tekstu podstawowego"/>
      <family val="2"/>
      <charset val="238"/>
    </font>
    <font>
      <sz val="12"/>
      <color indexed="55"/>
      <name val="Czcionka tekstu podstawowego"/>
      <charset val="238"/>
    </font>
    <font>
      <b/>
      <sz val="11"/>
      <color rgb="FF000000"/>
      <name val="Czcionka tekstu podstawowego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rgb="FF000000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2"/>
      <name val="Calibri"/>
      <family val="2"/>
      <charset val="238"/>
    </font>
    <font>
      <i/>
      <sz val="11"/>
      <color rgb="FF000000"/>
      <name val="Czcionka tekstu podstawowego"/>
      <charset val="238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38"/>
      <scheme val="minor"/>
    </font>
    <font>
      <sz val="13"/>
      <color indexed="55"/>
      <name val="Czcionka tekstu podstawowego"/>
      <charset val="238"/>
    </font>
    <font>
      <b/>
      <sz val="13"/>
      <color indexed="55"/>
      <name val="Czcionka tekstu podstawowego"/>
      <charset val="238"/>
    </font>
    <font>
      <sz val="10"/>
      <color rgb="FF000000"/>
      <name val="Czcionka tekstu podstawowego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rgb="FFEEECE1"/>
      </patternFill>
    </fill>
    <fill>
      <patternFill patternType="solid">
        <fgColor rgb="FFC4BD97"/>
        <bgColor rgb="FFBFBFBF"/>
      </patternFill>
    </fill>
    <fill>
      <patternFill patternType="solid">
        <fgColor rgb="FFEEECE1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41">
    <xf numFmtId="0" fontId="0" fillId="0" borderId="0" xfId="0"/>
    <xf numFmtId="0" fontId="0" fillId="2" borderId="0" xfId="0" applyFont="1" applyFill="1"/>
    <xf numFmtId="0" fontId="2" fillId="0" borderId="0" xfId="0" applyFont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/>
    <xf numFmtId="0" fontId="0" fillId="0" borderId="1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" borderId="20" xfId="0" applyFont="1" applyFill="1" applyBorder="1"/>
    <xf numFmtId="0" fontId="0" fillId="3" borderId="21" xfId="0" applyFont="1" applyFill="1" applyBorder="1"/>
    <xf numFmtId="0" fontId="0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6" xfId="0" applyFont="1" applyBorder="1" applyAlignment="1">
      <alignment vertical="top"/>
    </xf>
    <xf numFmtId="0" fontId="0" fillId="0" borderId="8" xfId="0" applyBorder="1" applyAlignment="1">
      <alignment vertical="top"/>
    </xf>
    <xf numFmtId="0" fontId="2" fillId="0" borderId="11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3" borderId="20" xfId="0" applyFill="1" applyBorder="1" applyAlignment="1">
      <alignment vertical="top" wrapText="1"/>
    </xf>
    <xf numFmtId="0" fontId="0" fillId="3" borderId="20" xfId="0" applyFill="1" applyBorder="1" applyAlignment="1">
      <alignment vertical="top"/>
    </xf>
    <xf numFmtId="0" fontId="5" fillId="3" borderId="20" xfId="0" applyFont="1" applyFill="1" applyBorder="1" applyAlignment="1">
      <alignment vertical="top" wrapText="1"/>
    </xf>
    <xf numFmtId="0" fontId="0" fillId="0" borderId="6" xfId="0" applyFont="1" applyBorder="1"/>
    <xf numFmtId="0" fontId="1" fillId="2" borderId="0" xfId="0" applyFont="1" applyFill="1"/>
    <xf numFmtId="0" fontId="6" fillId="0" borderId="0" xfId="0" applyFont="1" applyAlignment="1">
      <alignment horizontal="left"/>
    </xf>
    <xf numFmtId="0" fontId="7" fillId="0" borderId="0" xfId="0" applyFont="1"/>
    <xf numFmtId="0" fontId="0" fillId="3" borderId="20" xfId="0" applyFont="1" applyFill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3" borderId="20" xfId="0" applyFill="1" applyBorder="1"/>
    <xf numFmtId="0" fontId="9" fillId="0" borderId="0" xfId="1" applyFont="1"/>
    <xf numFmtId="0" fontId="5" fillId="0" borderId="0" xfId="0" applyFont="1"/>
    <xf numFmtId="0" fontId="0" fillId="0" borderId="16" xfId="0" applyBorder="1" applyAlignment="1">
      <alignment vertical="top"/>
    </xf>
    <xf numFmtId="0" fontId="0" fillId="3" borderId="20" xfId="0" applyFill="1" applyBorder="1" applyAlignment="1">
      <alignment vertical="center"/>
    </xf>
    <xf numFmtId="0" fontId="11" fillId="0" borderId="8" xfId="0" applyFont="1" applyBorder="1"/>
    <xf numFmtId="0" fontId="0" fillId="0" borderId="18" xfId="0" applyBorder="1"/>
    <xf numFmtId="0" fontId="11" fillId="0" borderId="35" xfId="0" applyFont="1" applyBorder="1"/>
    <xf numFmtId="0" fontId="3" fillId="0" borderId="15" xfId="0" quotePrefix="1" applyFont="1" applyBorder="1"/>
    <xf numFmtId="0" fontId="0" fillId="0" borderId="0" xfId="0" applyFill="1"/>
    <xf numFmtId="0" fontId="13" fillId="7" borderId="0" xfId="0" applyFont="1" applyFill="1"/>
    <xf numFmtId="0" fontId="0" fillId="7" borderId="0" xfId="0" applyFill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3" borderId="5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15" fillId="0" borderId="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3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5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center"/>
    </xf>
    <xf numFmtId="0" fontId="0" fillId="3" borderId="20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12" fillId="0" borderId="10" xfId="0" applyFont="1" applyBorder="1" applyAlignment="1">
      <alignment horizontal="right"/>
    </xf>
    <xf numFmtId="0" fontId="12" fillId="0" borderId="11" xfId="0" applyFont="1" applyBorder="1"/>
    <xf numFmtId="0" fontId="12" fillId="0" borderId="9" xfId="0" applyFont="1" applyBorder="1"/>
    <xf numFmtId="0" fontId="12" fillId="0" borderId="12" xfId="0" applyFont="1" applyBorder="1"/>
    <xf numFmtId="0" fontId="12" fillId="0" borderId="10" xfId="0" applyFont="1" applyBorder="1"/>
    <xf numFmtId="0" fontId="12" fillId="0" borderId="13" xfId="0" applyFont="1" applyBorder="1"/>
    <xf numFmtId="0" fontId="12" fillId="0" borderId="11" xfId="0" quotePrefix="1" applyFont="1" applyBorder="1" applyAlignment="1">
      <alignment horizontal="left"/>
    </xf>
    <xf numFmtId="0" fontId="12" fillId="0" borderId="14" xfId="0" applyFont="1" applyBorder="1"/>
    <xf numFmtId="0" fontId="0" fillId="0" borderId="49" xfId="0" quotePrefix="1" applyBorder="1" applyAlignment="1">
      <alignment horizontal="right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0" borderId="28" xfId="0" applyFont="1" applyBorder="1" applyAlignment="1">
      <alignment horizontal="left" vertical="distributed" wrapText="1"/>
    </xf>
    <xf numFmtId="0" fontId="2" fillId="0" borderId="29" xfId="0" applyFont="1" applyBorder="1" applyAlignment="1">
      <alignment horizontal="left" vertical="distributed" wrapText="1"/>
    </xf>
    <xf numFmtId="0" fontId="2" fillId="0" borderId="22" xfId="0" applyFont="1" applyBorder="1" applyAlignment="1">
      <alignment horizontal="left" vertical="distributed" wrapText="1"/>
    </xf>
    <xf numFmtId="0" fontId="2" fillId="0" borderId="24" xfId="0" applyFont="1" applyBorder="1" applyAlignment="1">
      <alignment horizontal="left" vertical="distributed" wrapText="1"/>
    </xf>
    <xf numFmtId="0" fontId="2" fillId="0" borderId="1" xfId="0" applyFont="1" applyBorder="1" applyAlignment="1">
      <alignment horizontal="left" vertical="distributed" wrapText="1"/>
    </xf>
    <xf numFmtId="0" fontId="2" fillId="0" borderId="4" xfId="0" applyFont="1" applyBorder="1" applyAlignment="1">
      <alignment horizontal="left" vertical="distributed" wrapText="1"/>
    </xf>
    <xf numFmtId="0" fontId="2" fillId="0" borderId="25" xfId="0" applyFont="1" applyBorder="1" applyAlignment="1">
      <alignment horizontal="center" vertical="distributed" wrapText="1"/>
    </xf>
    <xf numFmtId="0" fontId="2" fillId="0" borderId="15" xfId="0" applyFont="1" applyBorder="1" applyAlignment="1">
      <alignment horizontal="center" vertical="distributed" wrapText="1"/>
    </xf>
    <xf numFmtId="0" fontId="2" fillId="0" borderId="26" xfId="0" applyFont="1" applyBorder="1" applyAlignment="1">
      <alignment horizontal="center" vertical="distributed" wrapText="1"/>
    </xf>
    <xf numFmtId="0" fontId="2" fillId="6" borderId="30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2" fillId="0" borderId="33" xfId="0" applyFont="1" applyBorder="1" applyAlignment="1">
      <alignment vertical="distributed" wrapText="1"/>
    </xf>
    <xf numFmtId="0" fontId="2" fillId="0" borderId="8" xfId="0" applyFont="1" applyBorder="1" applyAlignment="1">
      <alignment vertical="distributed" wrapText="1"/>
    </xf>
    <xf numFmtId="0" fontId="2" fillId="0" borderId="34" xfId="0" applyFont="1" applyBorder="1" applyAlignment="1">
      <alignment vertical="distributed" wrapText="1"/>
    </xf>
    <xf numFmtId="0" fontId="12" fillId="0" borderId="38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2" fillId="9" borderId="44" xfId="0" applyFont="1" applyFill="1" applyBorder="1" applyAlignment="1">
      <alignment horizontal="center"/>
    </xf>
    <xf numFmtId="0" fontId="0" fillId="9" borderId="45" xfId="0" applyFill="1" applyBorder="1" applyAlignment="1"/>
    <xf numFmtId="0" fontId="12" fillId="10" borderId="44" xfId="0" applyFont="1" applyFill="1" applyBorder="1" applyAlignment="1">
      <alignment horizontal="center"/>
    </xf>
    <xf numFmtId="0" fontId="0" fillId="10" borderId="45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12" fillId="0" borderId="36" xfId="0" applyFont="1" applyBorder="1" applyAlignment="1">
      <alignment horizontal="left" vertical="distributed"/>
    </xf>
    <xf numFmtId="0" fontId="0" fillId="0" borderId="37" xfId="0" applyBorder="1" applyAlignment="1">
      <alignment horizontal="left" vertical="distributed"/>
    </xf>
    <xf numFmtId="0" fontId="0" fillId="0" borderId="42" xfId="0" applyBorder="1" applyAlignment="1">
      <alignment horizontal="left" vertical="distributed"/>
    </xf>
    <xf numFmtId="0" fontId="0" fillId="0" borderId="0" xfId="0" applyBorder="1" applyAlignment="1">
      <alignment horizontal="left" vertical="distributed"/>
    </xf>
    <xf numFmtId="0" fontId="0" fillId="0" borderId="47" xfId="0" applyBorder="1" applyAlignment="1">
      <alignment horizontal="left" vertical="distributed"/>
    </xf>
    <xf numFmtId="0" fontId="0" fillId="0" borderId="48" xfId="0" applyBorder="1" applyAlignment="1">
      <alignment horizontal="left" vertical="distributed"/>
    </xf>
    <xf numFmtId="0" fontId="12" fillId="0" borderId="38" xfId="0" applyFont="1" applyBorder="1" applyAlignment="1">
      <alignment horizontal="center" vertical="distributed"/>
    </xf>
    <xf numFmtId="0" fontId="0" fillId="0" borderId="43" xfId="0" applyBorder="1" applyAlignment="1">
      <alignment horizontal="center" vertical="distributed"/>
    </xf>
    <xf numFmtId="0" fontId="0" fillId="0" borderId="49" xfId="0" applyBorder="1" applyAlignment="1">
      <alignment horizontal="center" vertical="distributed"/>
    </xf>
    <xf numFmtId="0" fontId="12" fillId="8" borderId="39" xfId="0" applyFont="1" applyFill="1" applyBorder="1" applyAlignment="1">
      <alignment horizontal="center"/>
    </xf>
    <xf numFmtId="0" fontId="12" fillId="8" borderId="40" xfId="0" applyFont="1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12" fillId="0" borderId="38" xfId="0" applyFont="1" applyBorder="1" applyAlignment="1">
      <alignment vertical="distributed"/>
    </xf>
    <xf numFmtId="0" fontId="0" fillId="0" borderId="43" xfId="0" applyBorder="1" applyAlignment="1">
      <alignment vertical="distributed"/>
    </xf>
    <xf numFmtId="0" fontId="0" fillId="0" borderId="49" xfId="0" applyBorder="1" applyAlignment="1">
      <alignment vertical="distributed"/>
    </xf>
    <xf numFmtId="0" fontId="12" fillId="0" borderId="41" xfId="0" applyFont="1" applyBorder="1" applyAlignment="1">
      <alignment vertical="distributed"/>
    </xf>
    <xf numFmtId="0" fontId="0" fillId="0" borderId="46" xfId="0" applyBorder="1" applyAlignment="1">
      <alignment vertical="distributed"/>
    </xf>
    <xf numFmtId="0" fontId="0" fillId="0" borderId="50" xfId="0" applyBorder="1" applyAlignment="1">
      <alignment vertical="distributed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C4BD97"/>
      <rgbColor rgb="003366FF"/>
      <rgbColor rgb="0033CCCC"/>
      <rgbColor rgb="009BBB59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view="pageBreakPreview" zoomScaleSheetLayoutView="100" workbookViewId="0">
      <selection activeCell="A28" sqref="A28"/>
    </sheetView>
  </sheetViews>
  <sheetFormatPr defaultColWidth="8.625" defaultRowHeight="14.25"/>
  <cols>
    <col min="1" max="1" width="3.875" customWidth="1"/>
    <col min="2" max="2" width="41.375" customWidth="1"/>
    <col min="3" max="3" width="10.25" customWidth="1"/>
    <col min="4" max="4" width="8.25" customWidth="1"/>
    <col min="10" max="10" width="15.625" customWidth="1"/>
    <col min="11" max="11" width="8.5" customWidth="1"/>
    <col min="12" max="12" width="15.25" customWidth="1"/>
  </cols>
  <sheetData>
    <row r="1" spans="1:19" ht="22.5" customHeight="1">
      <c r="A1" s="54" t="s">
        <v>50</v>
      </c>
      <c r="B1" s="3"/>
      <c r="E1" s="46"/>
      <c r="F1" s="47"/>
      <c r="G1" s="47"/>
    </row>
    <row r="2" spans="1:19" ht="19.5" customHeight="1">
      <c r="A2" s="3" t="s">
        <v>51</v>
      </c>
      <c r="B2" s="3"/>
      <c r="E2" s="46"/>
      <c r="F2" s="47"/>
      <c r="G2" s="47"/>
    </row>
    <row r="3" spans="1:19" ht="18.75" customHeight="1">
      <c r="A3" s="3" t="s">
        <v>72</v>
      </c>
      <c r="B3" s="53"/>
      <c r="E3" s="46"/>
      <c r="F3" s="47"/>
      <c r="G3" s="47"/>
    </row>
    <row r="4" spans="1:19" ht="19.5" customHeight="1">
      <c r="A4" s="45" t="s">
        <v>52</v>
      </c>
      <c r="B4" s="1"/>
      <c r="C4" s="1"/>
      <c r="E4" s="46"/>
      <c r="F4" s="47"/>
      <c r="G4" s="47"/>
    </row>
    <row r="5" spans="1:19" ht="18" customHeight="1">
      <c r="A5" s="3" t="s">
        <v>53</v>
      </c>
      <c r="B5" s="3"/>
      <c r="E5" s="3"/>
      <c r="F5" s="3"/>
      <c r="G5" s="3"/>
      <c r="H5" s="3"/>
    </row>
    <row r="6" spans="1:19" ht="15" thickBot="1">
      <c r="D6" s="3"/>
      <c r="E6" s="3"/>
      <c r="F6" s="3"/>
      <c r="G6" s="3"/>
      <c r="H6" s="3"/>
      <c r="I6" s="3"/>
    </row>
    <row r="7" spans="1:19" ht="15" customHeight="1">
      <c r="A7" s="99" t="s">
        <v>0</v>
      </c>
      <c r="B7" s="100"/>
      <c r="C7" s="105" t="s">
        <v>1</v>
      </c>
      <c r="D7" s="108" t="s">
        <v>2</v>
      </c>
      <c r="E7" s="109"/>
      <c r="F7" s="109"/>
      <c r="G7" s="109"/>
      <c r="H7" s="109"/>
      <c r="I7" s="110"/>
      <c r="J7" s="111" t="s">
        <v>3</v>
      </c>
      <c r="K7" s="111" t="s">
        <v>4</v>
      </c>
      <c r="L7" s="90" t="s">
        <v>5</v>
      </c>
      <c r="M7" s="2"/>
      <c r="N7" s="2"/>
      <c r="O7" s="2"/>
      <c r="P7" s="2"/>
      <c r="Q7" s="2"/>
      <c r="R7" s="2"/>
      <c r="S7" s="2"/>
    </row>
    <row r="8" spans="1:19" ht="15" customHeight="1">
      <c r="A8" s="101"/>
      <c r="B8" s="102"/>
      <c r="C8" s="106"/>
      <c r="D8" s="93" t="s">
        <v>6</v>
      </c>
      <c r="E8" s="94"/>
      <c r="F8" s="95"/>
      <c r="G8" s="96" t="s">
        <v>7</v>
      </c>
      <c r="H8" s="97"/>
      <c r="I8" s="98"/>
      <c r="J8" s="112"/>
      <c r="K8" s="112"/>
      <c r="L8" s="91"/>
      <c r="M8" s="2"/>
      <c r="N8" s="2"/>
      <c r="O8" s="2"/>
      <c r="P8" s="2"/>
      <c r="Q8" s="2"/>
      <c r="R8" s="2"/>
      <c r="S8" s="2"/>
    </row>
    <row r="9" spans="1:19" ht="15.75" customHeight="1" thickBot="1">
      <c r="A9" s="103"/>
      <c r="B9" s="104"/>
      <c r="C9" s="107"/>
      <c r="D9" s="15" t="s">
        <v>8</v>
      </c>
      <c r="E9" s="13" t="s">
        <v>9</v>
      </c>
      <c r="F9" s="16" t="s">
        <v>10</v>
      </c>
      <c r="G9" s="12" t="s">
        <v>8</v>
      </c>
      <c r="H9" s="13" t="s">
        <v>9</v>
      </c>
      <c r="I9" s="14" t="s">
        <v>10</v>
      </c>
      <c r="J9" s="113"/>
      <c r="K9" s="113"/>
      <c r="L9" s="92"/>
      <c r="M9" s="2"/>
      <c r="N9" s="2"/>
      <c r="O9" s="2"/>
      <c r="P9" s="2"/>
      <c r="Q9" s="2"/>
      <c r="R9" s="2"/>
      <c r="S9" s="2"/>
    </row>
    <row r="10" spans="1:19" ht="14.25" customHeight="1">
      <c r="A10" s="36" t="s">
        <v>11</v>
      </c>
      <c r="B10" s="28" t="s">
        <v>21</v>
      </c>
      <c r="C10" s="5">
        <f>SUM(G10:H10,D10:E10)</f>
        <v>240</v>
      </c>
      <c r="D10" s="10"/>
      <c r="E10" s="6">
        <v>120</v>
      </c>
      <c r="F10" s="11">
        <v>6</v>
      </c>
      <c r="G10" s="10"/>
      <c r="H10" s="6">
        <v>120</v>
      </c>
      <c r="I10" s="4">
        <v>8</v>
      </c>
      <c r="J10" s="44" t="s">
        <v>30</v>
      </c>
      <c r="K10" s="35">
        <f>SUM(F10,I10)</f>
        <v>14</v>
      </c>
      <c r="L10" s="57" t="s">
        <v>56</v>
      </c>
    </row>
    <row r="11" spans="1:19" s="51" customFormat="1" ht="26.45" customHeight="1">
      <c r="A11" s="40" t="s">
        <v>12</v>
      </c>
      <c r="B11" s="48" t="s">
        <v>58</v>
      </c>
      <c r="C11" s="35">
        <f t="shared" ref="C11:C24" si="0">SUM(G11:H11,D11:E11)</f>
        <v>30</v>
      </c>
      <c r="D11" s="30"/>
      <c r="E11" s="31"/>
      <c r="F11" s="32"/>
      <c r="G11" s="30">
        <v>15</v>
      </c>
      <c r="H11" s="31">
        <v>15</v>
      </c>
      <c r="I11" s="33">
        <v>5</v>
      </c>
      <c r="J11" s="49" t="s">
        <v>30</v>
      </c>
      <c r="K11" s="34">
        <f t="shared" ref="K11:K24" si="1">SUM(F11,I11)</f>
        <v>5</v>
      </c>
      <c r="L11" s="50" t="s">
        <v>59</v>
      </c>
    </row>
    <row r="12" spans="1:19" s="51" customFormat="1" ht="26.45" customHeight="1">
      <c r="A12" s="39" t="s">
        <v>42</v>
      </c>
      <c r="B12" s="56" t="s">
        <v>43</v>
      </c>
      <c r="C12" s="35">
        <f t="shared" si="0"/>
        <v>15</v>
      </c>
      <c r="D12" s="30"/>
      <c r="E12" s="31">
        <v>15</v>
      </c>
      <c r="F12" s="32">
        <v>1</v>
      </c>
      <c r="G12" s="30"/>
      <c r="H12" s="31"/>
      <c r="I12" s="33"/>
      <c r="J12" s="34" t="s">
        <v>24</v>
      </c>
      <c r="K12" s="58">
        <f t="shared" ref="K12" si="2">SUM(F12+I12)</f>
        <v>1</v>
      </c>
      <c r="L12" s="59" t="s">
        <v>60</v>
      </c>
    </row>
    <row r="13" spans="1:19" s="3" customFormat="1" ht="14.45" customHeight="1">
      <c r="A13" s="55" t="s">
        <v>44</v>
      </c>
      <c r="B13" s="42" t="s">
        <v>27</v>
      </c>
      <c r="C13" s="35">
        <f t="shared" si="0"/>
        <v>15</v>
      </c>
      <c r="D13" s="30"/>
      <c r="E13" s="31"/>
      <c r="F13" s="32"/>
      <c r="G13" s="30"/>
      <c r="H13" s="31">
        <v>15</v>
      </c>
      <c r="I13" s="33">
        <v>2</v>
      </c>
      <c r="J13" s="37" t="s">
        <v>24</v>
      </c>
      <c r="K13" s="34">
        <f t="shared" si="1"/>
        <v>2</v>
      </c>
      <c r="L13" s="9" t="s">
        <v>71</v>
      </c>
    </row>
    <row r="14" spans="1:19" s="3" customFormat="1" ht="14.45" customHeight="1">
      <c r="A14" s="40" t="s">
        <v>45</v>
      </c>
      <c r="B14" s="42" t="s">
        <v>28</v>
      </c>
      <c r="C14" s="35">
        <f t="shared" si="0"/>
        <v>30</v>
      </c>
      <c r="D14" s="30"/>
      <c r="E14" s="31">
        <v>30</v>
      </c>
      <c r="F14" s="32">
        <v>2</v>
      </c>
      <c r="G14" s="30"/>
      <c r="H14" s="31"/>
      <c r="I14" s="33"/>
      <c r="J14" s="37" t="s">
        <v>24</v>
      </c>
      <c r="K14" s="34">
        <f t="shared" si="1"/>
        <v>2</v>
      </c>
      <c r="L14" s="9" t="s">
        <v>61</v>
      </c>
    </row>
    <row r="15" spans="1:19" ht="15" customHeight="1">
      <c r="A15" s="55" t="s">
        <v>46</v>
      </c>
      <c r="B15" s="43" t="s">
        <v>23</v>
      </c>
      <c r="C15" s="35">
        <f t="shared" si="0"/>
        <v>30</v>
      </c>
      <c r="D15" s="30"/>
      <c r="E15" s="31">
        <v>30</v>
      </c>
      <c r="F15" s="32">
        <v>2</v>
      </c>
      <c r="G15" s="30"/>
      <c r="H15" s="31"/>
      <c r="I15" s="33"/>
      <c r="J15" s="37" t="s">
        <v>24</v>
      </c>
      <c r="K15" s="34">
        <f t="shared" si="1"/>
        <v>2</v>
      </c>
      <c r="L15" s="9" t="s">
        <v>62</v>
      </c>
    </row>
    <row r="16" spans="1:19" ht="14.25" customHeight="1">
      <c r="A16" s="40" t="s">
        <v>47</v>
      </c>
      <c r="B16" s="28" t="s">
        <v>22</v>
      </c>
      <c r="C16" s="35">
        <f t="shared" si="0"/>
        <v>30</v>
      </c>
      <c r="D16" s="30">
        <v>30</v>
      </c>
      <c r="E16" s="31"/>
      <c r="F16" s="32">
        <v>1</v>
      </c>
      <c r="G16" s="30"/>
      <c r="H16" s="31"/>
      <c r="I16" s="33"/>
      <c r="J16" s="44" t="s">
        <v>30</v>
      </c>
      <c r="K16" s="34">
        <f t="shared" si="1"/>
        <v>1</v>
      </c>
      <c r="L16" s="9" t="s">
        <v>63</v>
      </c>
    </row>
    <row r="17" spans="1:14" ht="14.25" customHeight="1">
      <c r="A17" s="55" t="s">
        <v>48</v>
      </c>
      <c r="B17" s="28" t="s">
        <v>15</v>
      </c>
      <c r="C17" s="35">
        <f t="shared" si="0"/>
        <v>150</v>
      </c>
      <c r="D17" s="30"/>
      <c r="E17" s="31">
        <v>75</v>
      </c>
      <c r="F17" s="32">
        <v>5</v>
      </c>
      <c r="G17" s="30"/>
      <c r="H17" s="31">
        <v>75</v>
      </c>
      <c r="I17" s="33">
        <v>6</v>
      </c>
      <c r="J17" s="44" t="s">
        <v>30</v>
      </c>
      <c r="K17" s="34">
        <f t="shared" si="1"/>
        <v>11</v>
      </c>
      <c r="L17" s="9" t="s">
        <v>64</v>
      </c>
    </row>
    <row r="18" spans="1:14" ht="13.15" customHeight="1">
      <c r="A18" s="55" t="s">
        <v>33</v>
      </c>
      <c r="B18" s="28" t="s">
        <v>32</v>
      </c>
      <c r="C18" s="35">
        <f t="shared" si="0"/>
        <v>60</v>
      </c>
      <c r="D18" s="30"/>
      <c r="E18" s="31">
        <v>30</v>
      </c>
      <c r="F18" s="32">
        <v>4</v>
      </c>
      <c r="G18" s="30"/>
      <c r="H18" s="31">
        <v>30</v>
      </c>
      <c r="I18" s="33">
        <v>4</v>
      </c>
      <c r="J18" s="44" t="s">
        <v>30</v>
      </c>
      <c r="K18" s="34">
        <f t="shared" si="1"/>
        <v>8</v>
      </c>
      <c r="L18" s="9" t="s">
        <v>65</v>
      </c>
    </row>
    <row r="19" spans="1:14" s="3" customFormat="1" ht="13.15" customHeight="1">
      <c r="A19" s="55" t="s">
        <v>29</v>
      </c>
      <c r="B19" s="52" t="s">
        <v>35</v>
      </c>
      <c r="C19" s="35">
        <f t="shared" si="0"/>
        <v>30</v>
      </c>
      <c r="D19" s="30"/>
      <c r="E19" s="31"/>
      <c r="F19" s="32"/>
      <c r="G19" s="30">
        <v>30</v>
      </c>
      <c r="H19" s="31"/>
      <c r="I19" s="33">
        <v>2</v>
      </c>
      <c r="J19" s="5" t="s">
        <v>37</v>
      </c>
      <c r="K19" s="34">
        <f t="shared" si="1"/>
        <v>2</v>
      </c>
      <c r="L19" s="9" t="s">
        <v>66</v>
      </c>
    </row>
    <row r="20" spans="1:14" ht="14.25" customHeight="1">
      <c r="A20" s="40" t="s">
        <v>38</v>
      </c>
      <c r="B20" s="52" t="s">
        <v>36</v>
      </c>
      <c r="C20" s="35">
        <f t="shared" si="0"/>
        <v>30</v>
      </c>
      <c r="D20" s="30">
        <v>30</v>
      </c>
      <c r="E20" s="31"/>
      <c r="F20" s="32">
        <v>2</v>
      </c>
      <c r="G20" s="30"/>
      <c r="H20" s="31"/>
      <c r="I20" s="33"/>
      <c r="J20" s="5" t="s">
        <v>37</v>
      </c>
      <c r="K20" s="34">
        <f t="shared" si="1"/>
        <v>2</v>
      </c>
      <c r="L20" s="9" t="s">
        <v>67</v>
      </c>
    </row>
    <row r="21" spans="1:14" ht="14.25" customHeight="1">
      <c r="A21" s="55" t="s">
        <v>39</v>
      </c>
      <c r="B21" s="52" t="s">
        <v>34</v>
      </c>
      <c r="C21" s="35">
        <f t="shared" si="0"/>
        <v>30</v>
      </c>
      <c r="D21" s="30">
        <v>30</v>
      </c>
      <c r="E21" s="31"/>
      <c r="F21" s="32">
        <v>2</v>
      </c>
      <c r="G21" s="30"/>
      <c r="H21" s="31"/>
      <c r="I21" s="33"/>
      <c r="J21" s="37" t="s">
        <v>24</v>
      </c>
      <c r="K21" s="34">
        <f t="shared" si="1"/>
        <v>2</v>
      </c>
      <c r="L21" s="9" t="s">
        <v>68</v>
      </c>
    </row>
    <row r="22" spans="1:14" ht="13.9" customHeight="1">
      <c r="A22" s="55" t="s">
        <v>40</v>
      </c>
      <c r="B22" s="41" t="s">
        <v>26</v>
      </c>
      <c r="C22" s="35">
        <f t="shared" si="0"/>
        <v>45</v>
      </c>
      <c r="D22" s="30">
        <v>30</v>
      </c>
      <c r="E22" s="31"/>
      <c r="F22" s="32">
        <v>2</v>
      </c>
      <c r="G22" s="30"/>
      <c r="H22" s="31">
        <v>15</v>
      </c>
      <c r="I22" s="33">
        <v>2</v>
      </c>
      <c r="J22" s="37" t="s">
        <v>24</v>
      </c>
      <c r="K22" s="34">
        <f t="shared" si="1"/>
        <v>4</v>
      </c>
      <c r="L22" s="57" t="s">
        <v>69</v>
      </c>
    </row>
    <row r="23" spans="1:14" ht="14.25" customHeight="1">
      <c r="A23" s="40" t="s">
        <v>41</v>
      </c>
      <c r="B23" s="29" t="s">
        <v>13</v>
      </c>
      <c r="C23" s="35">
        <f t="shared" si="0"/>
        <v>30</v>
      </c>
      <c r="D23" s="30"/>
      <c r="E23" s="31">
        <v>30</v>
      </c>
      <c r="F23" s="32">
        <v>2</v>
      </c>
      <c r="G23" s="30"/>
      <c r="H23" s="31"/>
      <c r="I23" s="33"/>
      <c r="J23" s="37" t="s">
        <v>24</v>
      </c>
      <c r="K23" s="34">
        <f t="shared" si="1"/>
        <v>2</v>
      </c>
      <c r="L23" s="57" t="s">
        <v>70</v>
      </c>
    </row>
    <row r="24" spans="1:14" ht="14.25" customHeight="1" thickBot="1">
      <c r="A24" s="55" t="s">
        <v>49</v>
      </c>
      <c r="B24" s="28" t="s">
        <v>14</v>
      </c>
      <c r="C24" s="35">
        <f t="shared" si="0"/>
        <v>60</v>
      </c>
      <c r="D24" s="30"/>
      <c r="E24" s="31">
        <v>30</v>
      </c>
      <c r="F24" s="32">
        <v>1</v>
      </c>
      <c r="G24" s="30"/>
      <c r="H24" s="31">
        <v>30</v>
      </c>
      <c r="I24" s="33">
        <v>1</v>
      </c>
      <c r="J24" s="7" t="s">
        <v>25</v>
      </c>
      <c r="K24" s="34">
        <f t="shared" si="1"/>
        <v>2</v>
      </c>
      <c r="L24" s="60" t="s">
        <v>17</v>
      </c>
    </row>
    <row r="25" spans="1:14" ht="15.75" customHeight="1" thickBot="1">
      <c r="A25" s="8"/>
      <c r="B25" s="17" t="s">
        <v>16</v>
      </c>
      <c r="C25" s="18">
        <f t="shared" ref="C25:I25" si="3">SUM(C10:C24)</f>
        <v>825</v>
      </c>
      <c r="D25" s="19">
        <f t="shared" si="3"/>
        <v>120</v>
      </c>
      <c r="E25" s="20">
        <f t="shared" si="3"/>
        <v>360</v>
      </c>
      <c r="F25" s="21">
        <f>SUM(F10:F24)</f>
        <v>30</v>
      </c>
      <c r="G25" s="19">
        <f t="shared" si="3"/>
        <v>45</v>
      </c>
      <c r="H25" s="20">
        <f t="shared" si="3"/>
        <v>300</v>
      </c>
      <c r="I25" s="22">
        <f t="shared" si="3"/>
        <v>30</v>
      </c>
      <c r="J25" s="38" t="s">
        <v>17</v>
      </c>
      <c r="K25" s="18">
        <f>SUM(K10:K24)</f>
        <v>60</v>
      </c>
      <c r="L25" s="23" t="s">
        <v>17</v>
      </c>
      <c r="M25" s="3">
        <f>SUM(D25:E25,G25:H25)</f>
        <v>825</v>
      </c>
      <c r="N25" s="3">
        <f>C25-M25</f>
        <v>0</v>
      </c>
    </row>
    <row r="26" spans="1:14">
      <c r="B26" s="54" t="s">
        <v>57</v>
      </c>
    </row>
    <row r="27" spans="1:14" s="3" customFormat="1"/>
    <row r="28" spans="1:14" s="3" customFormat="1">
      <c r="A28" s="3" t="s">
        <v>96</v>
      </c>
    </row>
    <row r="29" spans="1:14" ht="14.25" customHeight="1">
      <c r="A29" s="3" t="s">
        <v>54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4" s="3" customFormat="1" ht="14.25" customHeight="1">
      <c r="B30" s="3" t="s">
        <v>55</v>
      </c>
    </row>
    <row r="31" spans="1:14" s="3" customFormat="1" ht="14.25" customHeight="1"/>
    <row r="32" spans="1:14" s="3" customFormat="1" ht="15">
      <c r="B32" s="24" t="s">
        <v>31</v>
      </c>
      <c r="C32" s="25">
        <f>SUM(E32,G32,I32)</f>
        <v>1530</v>
      </c>
      <c r="D32" s="26" t="s">
        <v>18</v>
      </c>
      <c r="E32" s="27">
        <f>C25</f>
        <v>825</v>
      </c>
      <c r="F32" s="26" t="s">
        <v>19</v>
      </c>
      <c r="G32" s="27">
        <f>'II rok'!C21</f>
        <v>705</v>
      </c>
      <c r="H32" s="26" t="s">
        <v>20</v>
      </c>
      <c r="I32" s="27"/>
    </row>
  </sheetData>
  <mergeCells count="8">
    <mergeCell ref="L7:L9"/>
    <mergeCell ref="D8:F8"/>
    <mergeCell ref="G8:I8"/>
    <mergeCell ref="A7:B9"/>
    <mergeCell ref="C7:C9"/>
    <mergeCell ref="D7:I7"/>
    <mergeCell ref="J7:J9"/>
    <mergeCell ref="K7:K9"/>
  </mergeCells>
  <pageMargins left="0.70866141732283472" right="0.70866141732283472" top="0.74803149606299213" bottom="0.74803149606299213" header="0.51181102362204722" footer="0.51181102362204722"/>
  <pageSetup paperSize="9" scale="82" firstPageNumber="0" fitToHeight="0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view="pageBreakPreview" zoomScaleNormal="100" zoomScaleSheetLayoutView="100" zoomScalePageLayoutView="96" workbookViewId="0">
      <selection activeCell="I12" sqref="I12"/>
    </sheetView>
  </sheetViews>
  <sheetFormatPr defaultColWidth="8.625" defaultRowHeight="14.25"/>
  <cols>
    <col min="1" max="1" width="3.875" style="3" customWidth="1"/>
    <col min="2" max="2" width="39.25" style="3" customWidth="1"/>
    <col min="3" max="3" width="10.25" style="3" customWidth="1"/>
    <col min="4" max="4" width="8.25" style="3" customWidth="1"/>
    <col min="5" max="9" width="8.625" style="3"/>
    <col min="10" max="10" width="13.75" style="3" customWidth="1"/>
    <col min="11" max="11" width="7.75" style="3" customWidth="1"/>
    <col min="12" max="12" width="12.5" style="3" customWidth="1"/>
    <col min="13" max="256" width="8.625" style="3"/>
    <col min="257" max="257" width="3.875" style="3" customWidth="1"/>
    <col min="258" max="258" width="39.25" style="3" customWidth="1"/>
    <col min="259" max="259" width="10.25" style="3" customWidth="1"/>
    <col min="260" max="260" width="8.25" style="3" customWidth="1"/>
    <col min="261" max="265" width="8.625" style="3"/>
    <col min="266" max="266" width="13.75" style="3" customWidth="1"/>
    <col min="267" max="267" width="7.75" style="3" customWidth="1"/>
    <col min="268" max="268" width="12.5" style="3" customWidth="1"/>
    <col min="269" max="512" width="8.625" style="3"/>
    <col min="513" max="513" width="3.875" style="3" customWidth="1"/>
    <col min="514" max="514" width="39.25" style="3" customWidth="1"/>
    <col min="515" max="515" width="10.25" style="3" customWidth="1"/>
    <col min="516" max="516" width="8.25" style="3" customWidth="1"/>
    <col min="517" max="521" width="8.625" style="3"/>
    <col min="522" max="522" width="13.75" style="3" customWidth="1"/>
    <col min="523" max="523" width="7.75" style="3" customWidth="1"/>
    <col min="524" max="524" width="12.5" style="3" customWidth="1"/>
    <col min="525" max="768" width="8.625" style="3"/>
    <col min="769" max="769" width="3.875" style="3" customWidth="1"/>
    <col min="770" max="770" width="39.25" style="3" customWidth="1"/>
    <col min="771" max="771" width="10.25" style="3" customWidth="1"/>
    <col min="772" max="772" width="8.25" style="3" customWidth="1"/>
    <col min="773" max="777" width="8.625" style="3"/>
    <col min="778" max="778" width="13.75" style="3" customWidth="1"/>
    <col min="779" max="779" width="7.75" style="3" customWidth="1"/>
    <col min="780" max="780" width="12.5" style="3" customWidth="1"/>
    <col min="781" max="1024" width="8.625" style="3"/>
    <col min="1025" max="1025" width="3.875" style="3" customWidth="1"/>
    <col min="1026" max="1026" width="39.25" style="3" customWidth="1"/>
    <col min="1027" max="1027" width="10.25" style="3" customWidth="1"/>
    <col min="1028" max="1028" width="8.25" style="3" customWidth="1"/>
    <col min="1029" max="1033" width="8.625" style="3"/>
    <col min="1034" max="1034" width="13.75" style="3" customWidth="1"/>
    <col min="1035" max="1035" width="7.75" style="3" customWidth="1"/>
    <col min="1036" max="1036" width="12.5" style="3" customWidth="1"/>
    <col min="1037" max="1280" width="8.625" style="3"/>
    <col min="1281" max="1281" width="3.875" style="3" customWidth="1"/>
    <col min="1282" max="1282" width="39.25" style="3" customWidth="1"/>
    <col min="1283" max="1283" width="10.25" style="3" customWidth="1"/>
    <col min="1284" max="1284" width="8.25" style="3" customWidth="1"/>
    <col min="1285" max="1289" width="8.625" style="3"/>
    <col min="1290" max="1290" width="13.75" style="3" customWidth="1"/>
    <col min="1291" max="1291" width="7.75" style="3" customWidth="1"/>
    <col min="1292" max="1292" width="12.5" style="3" customWidth="1"/>
    <col min="1293" max="1536" width="8.625" style="3"/>
    <col min="1537" max="1537" width="3.875" style="3" customWidth="1"/>
    <col min="1538" max="1538" width="39.25" style="3" customWidth="1"/>
    <col min="1539" max="1539" width="10.25" style="3" customWidth="1"/>
    <col min="1540" max="1540" width="8.25" style="3" customWidth="1"/>
    <col min="1541" max="1545" width="8.625" style="3"/>
    <col min="1546" max="1546" width="13.75" style="3" customWidth="1"/>
    <col min="1547" max="1547" width="7.75" style="3" customWidth="1"/>
    <col min="1548" max="1548" width="12.5" style="3" customWidth="1"/>
    <col min="1549" max="1792" width="8.625" style="3"/>
    <col min="1793" max="1793" width="3.875" style="3" customWidth="1"/>
    <col min="1794" max="1794" width="39.25" style="3" customWidth="1"/>
    <col min="1795" max="1795" width="10.25" style="3" customWidth="1"/>
    <col min="1796" max="1796" width="8.25" style="3" customWidth="1"/>
    <col min="1797" max="1801" width="8.625" style="3"/>
    <col min="1802" max="1802" width="13.75" style="3" customWidth="1"/>
    <col min="1803" max="1803" width="7.75" style="3" customWidth="1"/>
    <col min="1804" max="1804" width="12.5" style="3" customWidth="1"/>
    <col min="1805" max="2048" width="8.625" style="3"/>
    <col min="2049" max="2049" width="3.875" style="3" customWidth="1"/>
    <col min="2050" max="2050" width="39.25" style="3" customWidth="1"/>
    <col min="2051" max="2051" width="10.25" style="3" customWidth="1"/>
    <col min="2052" max="2052" width="8.25" style="3" customWidth="1"/>
    <col min="2053" max="2057" width="8.625" style="3"/>
    <col min="2058" max="2058" width="13.75" style="3" customWidth="1"/>
    <col min="2059" max="2059" width="7.75" style="3" customWidth="1"/>
    <col min="2060" max="2060" width="12.5" style="3" customWidth="1"/>
    <col min="2061" max="2304" width="8.625" style="3"/>
    <col min="2305" max="2305" width="3.875" style="3" customWidth="1"/>
    <col min="2306" max="2306" width="39.25" style="3" customWidth="1"/>
    <col min="2307" max="2307" width="10.25" style="3" customWidth="1"/>
    <col min="2308" max="2308" width="8.25" style="3" customWidth="1"/>
    <col min="2309" max="2313" width="8.625" style="3"/>
    <col min="2314" max="2314" width="13.75" style="3" customWidth="1"/>
    <col min="2315" max="2315" width="7.75" style="3" customWidth="1"/>
    <col min="2316" max="2316" width="12.5" style="3" customWidth="1"/>
    <col min="2317" max="2560" width="8.625" style="3"/>
    <col min="2561" max="2561" width="3.875" style="3" customWidth="1"/>
    <col min="2562" max="2562" width="39.25" style="3" customWidth="1"/>
    <col min="2563" max="2563" width="10.25" style="3" customWidth="1"/>
    <col min="2564" max="2564" width="8.25" style="3" customWidth="1"/>
    <col min="2565" max="2569" width="8.625" style="3"/>
    <col min="2570" max="2570" width="13.75" style="3" customWidth="1"/>
    <col min="2571" max="2571" width="7.75" style="3" customWidth="1"/>
    <col min="2572" max="2572" width="12.5" style="3" customWidth="1"/>
    <col min="2573" max="2816" width="8.625" style="3"/>
    <col min="2817" max="2817" width="3.875" style="3" customWidth="1"/>
    <col min="2818" max="2818" width="39.25" style="3" customWidth="1"/>
    <col min="2819" max="2819" width="10.25" style="3" customWidth="1"/>
    <col min="2820" max="2820" width="8.25" style="3" customWidth="1"/>
    <col min="2821" max="2825" width="8.625" style="3"/>
    <col min="2826" max="2826" width="13.75" style="3" customWidth="1"/>
    <col min="2827" max="2827" width="7.75" style="3" customWidth="1"/>
    <col min="2828" max="2828" width="12.5" style="3" customWidth="1"/>
    <col min="2829" max="3072" width="8.625" style="3"/>
    <col min="3073" max="3073" width="3.875" style="3" customWidth="1"/>
    <col min="3074" max="3074" width="39.25" style="3" customWidth="1"/>
    <col min="3075" max="3075" width="10.25" style="3" customWidth="1"/>
    <col min="3076" max="3076" width="8.25" style="3" customWidth="1"/>
    <col min="3077" max="3081" width="8.625" style="3"/>
    <col min="3082" max="3082" width="13.75" style="3" customWidth="1"/>
    <col min="3083" max="3083" width="7.75" style="3" customWidth="1"/>
    <col min="3084" max="3084" width="12.5" style="3" customWidth="1"/>
    <col min="3085" max="3328" width="8.625" style="3"/>
    <col min="3329" max="3329" width="3.875" style="3" customWidth="1"/>
    <col min="3330" max="3330" width="39.25" style="3" customWidth="1"/>
    <col min="3331" max="3331" width="10.25" style="3" customWidth="1"/>
    <col min="3332" max="3332" width="8.25" style="3" customWidth="1"/>
    <col min="3333" max="3337" width="8.625" style="3"/>
    <col min="3338" max="3338" width="13.75" style="3" customWidth="1"/>
    <col min="3339" max="3339" width="7.75" style="3" customWidth="1"/>
    <col min="3340" max="3340" width="12.5" style="3" customWidth="1"/>
    <col min="3341" max="3584" width="8.625" style="3"/>
    <col min="3585" max="3585" width="3.875" style="3" customWidth="1"/>
    <col min="3586" max="3586" width="39.25" style="3" customWidth="1"/>
    <col min="3587" max="3587" width="10.25" style="3" customWidth="1"/>
    <col min="3588" max="3588" width="8.25" style="3" customWidth="1"/>
    <col min="3589" max="3593" width="8.625" style="3"/>
    <col min="3594" max="3594" width="13.75" style="3" customWidth="1"/>
    <col min="3595" max="3595" width="7.75" style="3" customWidth="1"/>
    <col min="3596" max="3596" width="12.5" style="3" customWidth="1"/>
    <col min="3597" max="3840" width="8.625" style="3"/>
    <col min="3841" max="3841" width="3.875" style="3" customWidth="1"/>
    <col min="3842" max="3842" width="39.25" style="3" customWidth="1"/>
    <col min="3843" max="3843" width="10.25" style="3" customWidth="1"/>
    <col min="3844" max="3844" width="8.25" style="3" customWidth="1"/>
    <col min="3845" max="3849" width="8.625" style="3"/>
    <col min="3850" max="3850" width="13.75" style="3" customWidth="1"/>
    <col min="3851" max="3851" width="7.75" style="3" customWidth="1"/>
    <col min="3852" max="3852" width="12.5" style="3" customWidth="1"/>
    <col min="3853" max="4096" width="8.625" style="3"/>
    <col min="4097" max="4097" width="3.875" style="3" customWidth="1"/>
    <col min="4098" max="4098" width="39.25" style="3" customWidth="1"/>
    <col min="4099" max="4099" width="10.25" style="3" customWidth="1"/>
    <col min="4100" max="4100" width="8.25" style="3" customWidth="1"/>
    <col min="4101" max="4105" width="8.625" style="3"/>
    <col min="4106" max="4106" width="13.75" style="3" customWidth="1"/>
    <col min="4107" max="4107" width="7.75" style="3" customWidth="1"/>
    <col min="4108" max="4108" width="12.5" style="3" customWidth="1"/>
    <col min="4109" max="4352" width="8.625" style="3"/>
    <col min="4353" max="4353" width="3.875" style="3" customWidth="1"/>
    <col min="4354" max="4354" width="39.25" style="3" customWidth="1"/>
    <col min="4355" max="4355" width="10.25" style="3" customWidth="1"/>
    <col min="4356" max="4356" width="8.25" style="3" customWidth="1"/>
    <col min="4357" max="4361" width="8.625" style="3"/>
    <col min="4362" max="4362" width="13.75" style="3" customWidth="1"/>
    <col min="4363" max="4363" width="7.75" style="3" customWidth="1"/>
    <col min="4364" max="4364" width="12.5" style="3" customWidth="1"/>
    <col min="4365" max="4608" width="8.625" style="3"/>
    <col min="4609" max="4609" width="3.875" style="3" customWidth="1"/>
    <col min="4610" max="4610" width="39.25" style="3" customWidth="1"/>
    <col min="4611" max="4611" width="10.25" style="3" customWidth="1"/>
    <col min="4612" max="4612" width="8.25" style="3" customWidth="1"/>
    <col min="4613" max="4617" width="8.625" style="3"/>
    <col min="4618" max="4618" width="13.75" style="3" customWidth="1"/>
    <col min="4619" max="4619" width="7.75" style="3" customWidth="1"/>
    <col min="4620" max="4620" width="12.5" style="3" customWidth="1"/>
    <col min="4621" max="4864" width="8.625" style="3"/>
    <col min="4865" max="4865" width="3.875" style="3" customWidth="1"/>
    <col min="4866" max="4866" width="39.25" style="3" customWidth="1"/>
    <col min="4867" max="4867" width="10.25" style="3" customWidth="1"/>
    <col min="4868" max="4868" width="8.25" style="3" customWidth="1"/>
    <col min="4869" max="4873" width="8.625" style="3"/>
    <col min="4874" max="4874" width="13.75" style="3" customWidth="1"/>
    <col min="4875" max="4875" width="7.75" style="3" customWidth="1"/>
    <col min="4876" max="4876" width="12.5" style="3" customWidth="1"/>
    <col min="4877" max="5120" width="8.625" style="3"/>
    <col min="5121" max="5121" width="3.875" style="3" customWidth="1"/>
    <col min="5122" max="5122" width="39.25" style="3" customWidth="1"/>
    <col min="5123" max="5123" width="10.25" style="3" customWidth="1"/>
    <col min="5124" max="5124" width="8.25" style="3" customWidth="1"/>
    <col min="5125" max="5129" width="8.625" style="3"/>
    <col min="5130" max="5130" width="13.75" style="3" customWidth="1"/>
    <col min="5131" max="5131" width="7.75" style="3" customWidth="1"/>
    <col min="5132" max="5132" width="12.5" style="3" customWidth="1"/>
    <col min="5133" max="5376" width="8.625" style="3"/>
    <col min="5377" max="5377" width="3.875" style="3" customWidth="1"/>
    <col min="5378" max="5378" width="39.25" style="3" customWidth="1"/>
    <col min="5379" max="5379" width="10.25" style="3" customWidth="1"/>
    <col min="5380" max="5380" width="8.25" style="3" customWidth="1"/>
    <col min="5381" max="5385" width="8.625" style="3"/>
    <col min="5386" max="5386" width="13.75" style="3" customWidth="1"/>
    <col min="5387" max="5387" width="7.75" style="3" customWidth="1"/>
    <col min="5388" max="5388" width="12.5" style="3" customWidth="1"/>
    <col min="5389" max="5632" width="8.625" style="3"/>
    <col min="5633" max="5633" width="3.875" style="3" customWidth="1"/>
    <col min="5634" max="5634" width="39.25" style="3" customWidth="1"/>
    <col min="5635" max="5635" width="10.25" style="3" customWidth="1"/>
    <col min="5636" max="5636" width="8.25" style="3" customWidth="1"/>
    <col min="5637" max="5641" width="8.625" style="3"/>
    <col min="5642" max="5642" width="13.75" style="3" customWidth="1"/>
    <col min="5643" max="5643" width="7.75" style="3" customWidth="1"/>
    <col min="5644" max="5644" width="12.5" style="3" customWidth="1"/>
    <col min="5645" max="5888" width="8.625" style="3"/>
    <col min="5889" max="5889" width="3.875" style="3" customWidth="1"/>
    <col min="5890" max="5890" width="39.25" style="3" customWidth="1"/>
    <col min="5891" max="5891" width="10.25" style="3" customWidth="1"/>
    <col min="5892" max="5892" width="8.25" style="3" customWidth="1"/>
    <col min="5893" max="5897" width="8.625" style="3"/>
    <col min="5898" max="5898" width="13.75" style="3" customWidth="1"/>
    <col min="5899" max="5899" width="7.75" style="3" customWidth="1"/>
    <col min="5900" max="5900" width="12.5" style="3" customWidth="1"/>
    <col min="5901" max="6144" width="8.625" style="3"/>
    <col min="6145" max="6145" width="3.875" style="3" customWidth="1"/>
    <col min="6146" max="6146" width="39.25" style="3" customWidth="1"/>
    <col min="6147" max="6147" width="10.25" style="3" customWidth="1"/>
    <col min="6148" max="6148" width="8.25" style="3" customWidth="1"/>
    <col min="6149" max="6153" width="8.625" style="3"/>
    <col min="6154" max="6154" width="13.75" style="3" customWidth="1"/>
    <col min="6155" max="6155" width="7.75" style="3" customWidth="1"/>
    <col min="6156" max="6156" width="12.5" style="3" customWidth="1"/>
    <col min="6157" max="6400" width="8.625" style="3"/>
    <col min="6401" max="6401" width="3.875" style="3" customWidth="1"/>
    <col min="6402" max="6402" width="39.25" style="3" customWidth="1"/>
    <col min="6403" max="6403" width="10.25" style="3" customWidth="1"/>
    <col min="6404" max="6404" width="8.25" style="3" customWidth="1"/>
    <col min="6405" max="6409" width="8.625" style="3"/>
    <col min="6410" max="6410" width="13.75" style="3" customWidth="1"/>
    <col min="6411" max="6411" width="7.75" style="3" customWidth="1"/>
    <col min="6412" max="6412" width="12.5" style="3" customWidth="1"/>
    <col min="6413" max="6656" width="8.625" style="3"/>
    <col min="6657" max="6657" width="3.875" style="3" customWidth="1"/>
    <col min="6658" max="6658" width="39.25" style="3" customWidth="1"/>
    <col min="6659" max="6659" width="10.25" style="3" customWidth="1"/>
    <col min="6660" max="6660" width="8.25" style="3" customWidth="1"/>
    <col min="6661" max="6665" width="8.625" style="3"/>
    <col min="6666" max="6666" width="13.75" style="3" customWidth="1"/>
    <col min="6667" max="6667" width="7.75" style="3" customWidth="1"/>
    <col min="6668" max="6668" width="12.5" style="3" customWidth="1"/>
    <col min="6669" max="6912" width="8.625" style="3"/>
    <col min="6913" max="6913" width="3.875" style="3" customWidth="1"/>
    <col min="6914" max="6914" width="39.25" style="3" customWidth="1"/>
    <col min="6915" max="6915" width="10.25" style="3" customWidth="1"/>
    <col min="6916" max="6916" width="8.25" style="3" customWidth="1"/>
    <col min="6917" max="6921" width="8.625" style="3"/>
    <col min="6922" max="6922" width="13.75" style="3" customWidth="1"/>
    <col min="6923" max="6923" width="7.75" style="3" customWidth="1"/>
    <col min="6924" max="6924" width="12.5" style="3" customWidth="1"/>
    <col min="6925" max="7168" width="8.625" style="3"/>
    <col min="7169" max="7169" width="3.875" style="3" customWidth="1"/>
    <col min="7170" max="7170" width="39.25" style="3" customWidth="1"/>
    <col min="7171" max="7171" width="10.25" style="3" customWidth="1"/>
    <col min="7172" max="7172" width="8.25" style="3" customWidth="1"/>
    <col min="7173" max="7177" width="8.625" style="3"/>
    <col min="7178" max="7178" width="13.75" style="3" customWidth="1"/>
    <col min="7179" max="7179" width="7.75" style="3" customWidth="1"/>
    <col min="7180" max="7180" width="12.5" style="3" customWidth="1"/>
    <col min="7181" max="7424" width="8.625" style="3"/>
    <col min="7425" max="7425" width="3.875" style="3" customWidth="1"/>
    <col min="7426" max="7426" width="39.25" style="3" customWidth="1"/>
    <col min="7427" max="7427" width="10.25" style="3" customWidth="1"/>
    <col min="7428" max="7428" width="8.25" style="3" customWidth="1"/>
    <col min="7429" max="7433" width="8.625" style="3"/>
    <col min="7434" max="7434" width="13.75" style="3" customWidth="1"/>
    <col min="7435" max="7435" width="7.75" style="3" customWidth="1"/>
    <col min="7436" max="7436" width="12.5" style="3" customWidth="1"/>
    <col min="7437" max="7680" width="8.625" style="3"/>
    <col min="7681" max="7681" width="3.875" style="3" customWidth="1"/>
    <col min="7682" max="7682" width="39.25" style="3" customWidth="1"/>
    <col min="7683" max="7683" width="10.25" style="3" customWidth="1"/>
    <col min="7684" max="7684" width="8.25" style="3" customWidth="1"/>
    <col min="7685" max="7689" width="8.625" style="3"/>
    <col min="7690" max="7690" width="13.75" style="3" customWidth="1"/>
    <col min="7691" max="7691" width="7.75" style="3" customWidth="1"/>
    <col min="7692" max="7692" width="12.5" style="3" customWidth="1"/>
    <col min="7693" max="7936" width="8.625" style="3"/>
    <col min="7937" max="7937" width="3.875" style="3" customWidth="1"/>
    <col min="7938" max="7938" width="39.25" style="3" customWidth="1"/>
    <col min="7939" max="7939" width="10.25" style="3" customWidth="1"/>
    <col min="7940" max="7940" width="8.25" style="3" customWidth="1"/>
    <col min="7941" max="7945" width="8.625" style="3"/>
    <col min="7946" max="7946" width="13.75" style="3" customWidth="1"/>
    <col min="7947" max="7947" width="7.75" style="3" customWidth="1"/>
    <col min="7948" max="7948" width="12.5" style="3" customWidth="1"/>
    <col min="7949" max="8192" width="8.625" style="3"/>
    <col min="8193" max="8193" width="3.875" style="3" customWidth="1"/>
    <col min="8194" max="8194" width="39.25" style="3" customWidth="1"/>
    <col min="8195" max="8195" width="10.25" style="3" customWidth="1"/>
    <col min="8196" max="8196" width="8.25" style="3" customWidth="1"/>
    <col min="8197" max="8201" width="8.625" style="3"/>
    <col min="8202" max="8202" width="13.75" style="3" customWidth="1"/>
    <col min="8203" max="8203" width="7.75" style="3" customWidth="1"/>
    <col min="8204" max="8204" width="12.5" style="3" customWidth="1"/>
    <col min="8205" max="8448" width="8.625" style="3"/>
    <col min="8449" max="8449" width="3.875" style="3" customWidth="1"/>
    <col min="8450" max="8450" width="39.25" style="3" customWidth="1"/>
    <col min="8451" max="8451" width="10.25" style="3" customWidth="1"/>
    <col min="8452" max="8452" width="8.25" style="3" customWidth="1"/>
    <col min="8453" max="8457" width="8.625" style="3"/>
    <col min="8458" max="8458" width="13.75" style="3" customWidth="1"/>
    <col min="8459" max="8459" width="7.75" style="3" customWidth="1"/>
    <col min="8460" max="8460" width="12.5" style="3" customWidth="1"/>
    <col min="8461" max="8704" width="8.625" style="3"/>
    <col min="8705" max="8705" width="3.875" style="3" customWidth="1"/>
    <col min="8706" max="8706" width="39.25" style="3" customWidth="1"/>
    <col min="8707" max="8707" width="10.25" style="3" customWidth="1"/>
    <col min="8708" max="8708" width="8.25" style="3" customWidth="1"/>
    <col min="8709" max="8713" width="8.625" style="3"/>
    <col min="8714" max="8714" width="13.75" style="3" customWidth="1"/>
    <col min="8715" max="8715" width="7.75" style="3" customWidth="1"/>
    <col min="8716" max="8716" width="12.5" style="3" customWidth="1"/>
    <col min="8717" max="8960" width="8.625" style="3"/>
    <col min="8961" max="8961" width="3.875" style="3" customWidth="1"/>
    <col min="8962" max="8962" width="39.25" style="3" customWidth="1"/>
    <col min="8963" max="8963" width="10.25" style="3" customWidth="1"/>
    <col min="8964" max="8964" width="8.25" style="3" customWidth="1"/>
    <col min="8965" max="8969" width="8.625" style="3"/>
    <col min="8970" max="8970" width="13.75" style="3" customWidth="1"/>
    <col min="8971" max="8971" width="7.75" style="3" customWidth="1"/>
    <col min="8972" max="8972" width="12.5" style="3" customWidth="1"/>
    <col min="8973" max="9216" width="8.625" style="3"/>
    <col min="9217" max="9217" width="3.875" style="3" customWidth="1"/>
    <col min="9218" max="9218" width="39.25" style="3" customWidth="1"/>
    <col min="9219" max="9219" width="10.25" style="3" customWidth="1"/>
    <col min="9220" max="9220" width="8.25" style="3" customWidth="1"/>
    <col min="9221" max="9225" width="8.625" style="3"/>
    <col min="9226" max="9226" width="13.75" style="3" customWidth="1"/>
    <col min="9227" max="9227" width="7.75" style="3" customWidth="1"/>
    <col min="9228" max="9228" width="12.5" style="3" customWidth="1"/>
    <col min="9229" max="9472" width="8.625" style="3"/>
    <col min="9473" max="9473" width="3.875" style="3" customWidth="1"/>
    <col min="9474" max="9474" width="39.25" style="3" customWidth="1"/>
    <col min="9475" max="9475" width="10.25" style="3" customWidth="1"/>
    <col min="9476" max="9476" width="8.25" style="3" customWidth="1"/>
    <col min="9477" max="9481" width="8.625" style="3"/>
    <col min="9482" max="9482" width="13.75" style="3" customWidth="1"/>
    <col min="9483" max="9483" width="7.75" style="3" customWidth="1"/>
    <col min="9484" max="9484" width="12.5" style="3" customWidth="1"/>
    <col min="9485" max="9728" width="8.625" style="3"/>
    <col min="9729" max="9729" width="3.875" style="3" customWidth="1"/>
    <col min="9730" max="9730" width="39.25" style="3" customWidth="1"/>
    <col min="9731" max="9731" width="10.25" style="3" customWidth="1"/>
    <col min="9732" max="9732" width="8.25" style="3" customWidth="1"/>
    <col min="9733" max="9737" width="8.625" style="3"/>
    <col min="9738" max="9738" width="13.75" style="3" customWidth="1"/>
    <col min="9739" max="9739" width="7.75" style="3" customWidth="1"/>
    <col min="9740" max="9740" width="12.5" style="3" customWidth="1"/>
    <col min="9741" max="9984" width="8.625" style="3"/>
    <col min="9985" max="9985" width="3.875" style="3" customWidth="1"/>
    <col min="9986" max="9986" width="39.25" style="3" customWidth="1"/>
    <col min="9987" max="9987" width="10.25" style="3" customWidth="1"/>
    <col min="9988" max="9988" width="8.25" style="3" customWidth="1"/>
    <col min="9989" max="9993" width="8.625" style="3"/>
    <col min="9994" max="9994" width="13.75" style="3" customWidth="1"/>
    <col min="9995" max="9995" width="7.75" style="3" customWidth="1"/>
    <col min="9996" max="9996" width="12.5" style="3" customWidth="1"/>
    <col min="9997" max="10240" width="8.625" style="3"/>
    <col min="10241" max="10241" width="3.875" style="3" customWidth="1"/>
    <col min="10242" max="10242" width="39.25" style="3" customWidth="1"/>
    <col min="10243" max="10243" width="10.25" style="3" customWidth="1"/>
    <col min="10244" max="10244" width="8.25" style="3" customWidth="1"/>
    <col min="10245" max="10249" width="8.625" style="3"/>
    <col min="10250" max="10250" width="13.75" style="3" customWidth="1"/>
    <col min="10251" max="10251" width="7.75" style="3" customWidth="1"/>
    <col min="10252" max="10252" width="12.5" style="3" customWidth="1"/>
    <col min="10253" max="10496" width="8.625" style="3"/>
    <col min="10497" max="10497" width="3.875" style="3" customWidth="1"/>
    <col min="10498" max="10498" width="39.25" style="3" customWidth="1"/>
    <col min="10499" max="10499" width="10.25" style="3" customWidth="1"/>
    <col min="10500" max="10500" width="8.25" style="3" customWidth="1"/>
    <col min="10501" max="10505" width="8.625" style="3"/>
    <col min="10506" max="10506" width="13.75" style="3" customWidth="1"/>
    <col min="10507" max="10507" width="7.75" style="3" customWidth="1"/>
    <col min="10508" max="10508" width="12.5" style="3" customWidth="1"/>
    <col min="10509" max="10752" width="8.625" style="3"/>
    <col min="10753" max="10753" width="3.875" style="3" customWidth="1"/>
    <col min="10754" max="10754" width="39.25" style="3" customWidth="1"/>
    <col min="10755" max="10755" width="10.25" style="3" customWidth="1"/>
    <col min="10756" max="10756" width="8.25" style="3" customWidth="1"/>
    <col min="10757" max="10761" width="8.625" style="3"/>
    <col min="10762" max="10762" width="13.75" style="3" customWidth="1"/>
    <col min="10763" max="10763" width="7.75" style="3" customWidth="1"/>
    <col min="10764" max="10764" width="12.5" style="3" customWidth="1"/>
    <col min="10765" max="11008" width="8.625" style="3"/>
    <col min="11009" max="11009" width="3.875" style="3" customWidth="1"/>
    <col min="11010" max="11010" width="39.25" style="3" customWidth="1"/>
    <col min="11011" max="11011" width="10.25" style="3" customWidth="1"/>
    <col min="11012" max="11012" width="8.25" style="3" customWidth="1"/>
    <col min="11013" max="11017" width="8.625" style="3"/>
    <col min="11018" max="11018" width="13.75" style="3" customWidth="1"/>
    <col min="11019" max="11019" width="7.75" style="3" customWidth="1"/>
    <col min="11020" max="11020" width="12.5" style="3" customWidth="1"/>
    <col min="11021" max="11264" width="8.625" style="3"/>
    <col min="11265" max="11265" width="3.875" style="3" customWidth="1"/>
    <col min="11266" max="11266" width="39.25" style="3" customWidth="1"/>
    <col min="11267" max="11267" width="10.25" style="3" customWidth="1"/>
    <col min="11268" max="11268" width="8.25" style="3" customWidth="1"/>
    <col min="11269" max="11273" width="8.625" style="3"/>
    <col min="11274" max="11274" width="13.75" style="3" customWidth="1"/>
    <col min="11275" max="11275" width="7.75" style="3" customWidth="1"/>
    <col min="11276" max="11276" width="12.5" style="3" customWidth="1"/>
    <col min="11277" max="11520" width="8.625" style="3"/>
    <col min="11521" max="11521" width="3.875" style="3" customWidth="1"/>
    <col min="11522" max="11522" width="39.25" style="3" customWidth="1"/>
    <col min="11523" max="11523" width="10.25" style="3" customWidth="1"/>
    <col min="11524" max="11524" width="8.25" style="3" customWidth="1"/>
    <col min="11525" max="11529" width="8.625" style="3"/>
    <col min="11530" max="11530" width="13.75" style="3" customWidth="1"/>
    <col min="11531" max="11531" width="7.75" style="3" customWidth="1"/>
    <col min="11532" max="11532" width="12.5" style="3" customWidth="1"/>
    <col min="11533" max="11776" width="8.625" style="3"/>
    <col min="11777" max="11777" width="3.875" style="3" customWidth="1"/>
    <col min="11778" max="11778" width="39.25" style="3" customWidth="1"/>
    <col min="11779" max="11779" width="10.25" style="3" customWidth="1"/>
    <col min="11780" max="11780" width="8.25" style="3" customWidth="1"/>
    <col min="11781" max="11785" width="8.625" style="3"/>
    <col min="11786" max="11786" width="13.75" style="3" customWidth="1"/>
    <col min="11787" max="11787" width="7.75" style="3" customWidth="1"/>
    <col min="11788" max="11788" width="12.5" style="3" customWidth="1"/>
    <col min="11789" max="12032" width="8.625" style="3"/>
    <col min="12033" max="12033" width="3.875" style="3" customWidth="1"/>
    <col min="12034" max="12034" width="39.25" style="3" customWidth="1"/>
    <col min="12035" max="12035" width="10.25" style="3" customWidth="1"/>
    <col min="12036" max="12036" width="8.25" style="3" customWidth="1"/>
    <col min="12037" max="12041" width="8.625" style="3"/>
    <col min="12042" max="12042" width="13.75" style="3" customWidth="1"/>
    <col min="12043" max="12043" width="7.75" style="3" customWidth="1"/>
    <col min="12044" max="12044" width="12.5" style="3" customWidth="1"/>
    <col min="12045" max="12288" width="8.625" style="3"/>
    <col min="12289" max="12289" width="3.875" style="3" customWidth="1"/>
    <col min="12290" max="12290" width="39.25" style="3" customWidth="1"/>
    <col min="12291" max="12291" width="10.25" style="3" customWidth="1"/>
    <col min="12292" max="12292" width="8.25" style="3" customWidth="1"/>
    <col min="12293" max="12297" width="8.625" style="3"/>
    <col min="12298" max="12298" width="13.75" style="3" customWidth="1"/>
    <col min="12299" max="12299" width="7.75" style="3" customWidth="1"/>
    <col min="12300" max="12300" width="12.5" style="3" customWidth="1"/>
    <col min="12301" max="12544" width="8.625" style="3"/>
    <col min="12545" max="12545" width="3.875" style="3" customWidth="1"/>
    <col min="12546" max="12546" width="39.25" style="3" customWidth="1"/>
    <col min="12547" max="12547" width="10.25" style="3" customWidth="1"/>
    <col min="12548" max="12548" width="8.25" style="3" customWidth="1"/>
    <col min="12549" max="12553" width="8.625" style="3"/>
    <col min="12554" max="12554" width="13.75" style="3" customWidth="1"/>
    <col min="12555" max="12555" width="7.75" style="3" customWidth="1"/>
    <col min="12556" max="12556" width="12.5" style="3" customWidth="1"/>
    <col min="12557" max="12800" width="8.625" style="3"/>
    <col min="12801" max="12801" width="3.875" style="3" customWidth="1"/>
    <col min="12802" max="12802" width="39.25" style="3" customWidth="1"/>
    <col min="12803" max="12803" width="10.25" style="3" customWidth="1"/>
    <col min="12804" max="12804" width="8.25" style="3" customWidth="1"/>
    <col min="12805" max="12809" width="8.625" style="3"/>
    <col min="12810" max="12810" width="13.75" style="3" customWidth="1"/>
    <col min="12811" max="12811" width="7.75" style="3" customWidth="1"/>
    <col min="12812" max="12812" width="12.5" style="3" customWidth="1"/>
    <col min="12813" max="13056" width="8.625" style="3"/>
    <col min="13057" max="13057" width="3.875" style="3" customWidth="1"/>
    <col min="13058" max="13058" width="39.25" style="3" customWidth="1"/>
    <col min="13059" max="13059" width="10.25" style="3" customWidth="1"/>
    <col min="13060" max="13060" width="8.25" style="3" customWidth="1"/>
    <col min="13061" max="13065" width="8.625" style="3"/>
    <col min="13066" max="13066" width="13.75" style="3" customWidth="1"/>
    <col min="13067" max="13067" width="7.75" style="3" customWidth="1"/>
    <col min="13068" max="13068" width="12.5" style="3" customWidth="1"/>
    <col min="13069" max="13312" width="8.625" style="3"/>
    <col min="13313" max="13313" width="3.875" style="3" customWidth="1"/>
    <col min="13314" max="13314" width="39.25" style="3" customWidth="1"/>
    <col min="13315" max="13315" width="10.25" style="3" customWidth="1"/>
    <col min="13316" max="13316" width="8.25" style="3" customWidth="1"/>
    <col min="13317" max="13321" width="8.625" style="3"/>
    <col min="13322" max="13322" width="13.75" style="3" customWidth="1"/>
    <col min="13323" max="13323" width="7.75" style="3" customWidth="1"/>
    <col min="13324" max="13324" width="12.5" style="3" customWidth="1"/>
    <col min="13325" max="13568" width="8.625" style="3"/>
    <col min="13569" max="13569" width="3.875" style="3" customWidth="1"/>
    <col min="13570" max="13570" width="39.25" style="3" customWidth="1"/>
    <col min="13571" max="13571" width="10.25" style="3" customWidth="1"/>
    <col min="13572" max="13572" width="8.25" style="3" customWidth="1"/>
    <col min="13573" max="13577" width="8.625" style="3"/>
    <col min="13578" max="13578" width="13.75" style="3" customWidth="1"/>
    <col min="13579" max="13579" width="7.75" style="3" customWidth="1"/>
    <col min="13580" max="13580" width="12.5" style="3" customWidth="1"/>
    <col min="13581" max="13824" width="8.625" style="3"/>
    <col min="13825" max="13825" width="3.875" style="3" customWidth="1"/>
    <col min="13826" max="13826" width="39.25" style="3" customWidth="1"/>
    <col min="13827" max="13827" width="10.25" style="3" customWidth="1"/>
    <col min="13828" max="13828" width="8.25" style="3" customWidth="1"/>
    <col min="13829" max="13833" width="8.625" style="3"/>
    <col min="13834" max="13834" width="13.75" style="3" customWidth="1"/>
    <col min="13835" max="13835" width="7.75" style="3" customWidth="1"/>
    <col min="13836" max="13836" width="12.5" style="3" customWidth="1"/>
    <col min="13837" max="14080" width="8.625" style="3"/>
    <col min="14081" max="14081" width="3.875" style="3" customWidth="1"/>
    <col min="14082" max="14082" width="39.25" style="3" customWidth="1"/>
    <col min="14083" max="14083" width="10.25" style="3" customWidth="1"/>
    <col min="14084" max="14084" width="8.25" style="3" customWidth="1"/>
    <col min="14085" max="14089" width="8.625" style="3"/>
    <col min="14090" max="14090" width="13.75" style="3" customWidth="1"/>
    <col min="14091" max="14091" width="7.75" style="3" customWidth="1"/>
    <col min="14092" max="14092" width="12.5" style="3" customWidth="1"/>
    <col min="14093" max="14336" width="8.625" style="3"/>
    <col min="14337" max="14337" width="3.875" style="3" customWidth="1"/>
    <col min="14338" max="14338" width="39.25" style="3" customWidth="1"/>
    <col min="14339" max="14339" width="10.25" style="3" customWidth="1"/>
    <col min="14340" max="14340" width="8.25" style="3" customWidth="1"/>
    <col min="14341" max="14345" width="8.625" style="3"/>
    <col min="14346" max="14346" width="13.75" style="3" customWidth="1"/>
    <col min="14347" max="14347" width="7.75" style="3" customWidth="1"/>
    <col min="14348" max="14348" width="12.5" style="3" customWidth="1"/>
    <col min="14349" max="14592" width="8.625" style="3"/>
    <col min="14593" max="14593" width="3.875" style="3" customWidth="1"/>
    <col min="14594" max="14594" width="39.25" style="3" customWidth="1"/>
    <col min="14595" max="14595" width="10.25" style="3" customWidth="1"/>
    <col min="14596" max="14596" width="8.25" style="3" customWidth="1"/>
    <col min="14597" max="14601" width="8.625" style="3"/>
    <col min="14602" max="14602" width="13.75" style="3" customWidth="1"/>
    <col min="14603" max="14603" width="7.75" style="3" customWidth="1"/>
    <col min="14604" max="14604" width="12.5" style="3" customWidth="1"/>
    <col min="14605" max="14848" width="8.625" style="3"/>
    <col min="14849" max="14849" width="3.875" style="3" customWidth="1"/>
    <col min="14850" max="14850" width="39.25" style="3" customWidth="1"/>
    <col min="14851" max="14851" width="10.25" style="3" customWidth="1"/>
    <col min="14852" max="14852" width="8.25" style="3" customWidth="1"/>
    <col min="14853" max="14857" width="8.625" style="3"/>
    <col min="14858" max="14858" width="13.75" style="3" customWidth="1"/>
    <col min="14859" max="14859" width="7.75" style="3" customWidth="1"/>
    <col min="14860" max="14860" width="12.5" style="3" customWidth="1"/>
    <col min="14861" max="15104" width="8.625" style="3"/>
    <col min="15105" max="15105" width="3.875" style="3" customWidth="1"/>
    <col min="15106" max="15106" width="39.25" style="3" customWidth="1"/>
    <col min="15107" max="15107" width="10.25" style="3" customWidth="1"/>
    <col min="15108" max="15108" width="8.25" style="3" customWidth="1"/>
    <col min="15109" max="15113" width="8.625" style="3"/>
    <col min="15114" max="15114" width="13.75" style="3" customWidth="1"/>
    <col min="15115" max="15115" width="7.75" style="3" customWidth="1"/>
    <col min="15116" max="15116" width="12.5" style="3" customWidth="1"/>
    <col min="15117" max="15360" width="8.625" style="3"/>
    <col min="15361" max="15361" width="3.875" style="3" customWidth="1"/>
    <col min="15362" max="15362" width="39.25" style="3" customWidth="1"/>
    <col min="15363" max="15363" width="10.25" style="3" customWidth="1"/>
    <col min="15364" max="15364" width="8.25" style="3" customWidth="1"/>
    <col min="15365" max="15369" width="8.625" style="3"/>
    <col min="15370" max="15370" width="13.75" style="3" customWidth="1"/>
    <col min="15371" max="15371" width="7.75" style="3" customWidth="1"/>
    <col min="15372" max="15372" width="12.5" style="3" customWidth="1"/>
    <col min="15373" max="15616" width="8.625" style="3"/>
    <col min="15617" max="15617" width="3.875" style="3" customWidth="1"/>
    <col min="15618" max="15618" width="39.25" style="3" customWidth="1"/>
    <col min="15619" max="15619" width="10.25" style="3" customWidth="1"/>
    <col min="15620" max="15620" width="8.25" style="3" customWidth="1"/>
    <col min="15621" max="15625" width="8.625" style="3"/>
    <col min="15626" max="15626" width="13.75" style="3" customWidth="1"/>
    <col min="15627" max="15627" width="7.75" style="3" customWidth="1"/>
    <col min="15628" max="15628" width="12.5" style="3" customWidth="1"/>
    <col min="15629" max="15872" width="8.625" style="3"/>
    <col min="15873" max="15873" width="3.875" style="3" customWidth="1"/>
    <col min="15874" max="15874" width="39.25" style="3" customWidth="1"/>
    <col min="15875" max="15875" width="10.25" style="3" customWidth="1"/>
    <col min="15876" max="15876" width="8.25" style="3" customWidth="1"/>
    <col min="15877" max="15881" width="8.625" style="3"/>
    <col min="15882" max="15882" width="13.75" style="3" customWidth="1"/>
    <col min="15883" max="15883" width="7.75" style="3" customWidth="1"/>
    <col min="15884" max="15884" width="12.5" style="3" customWidth="1"/>
    <col min="15885" max="16128" width="8.625" style="3"/>
    <col min="16129" max="16129" width="3.875" style="3" customWidth="1"/>
    <col min="16130" max="16130" width="39.25" style="3" customWidth="1"/>
    <col min="16131" max="16131" width="10.25" style="3" customWidth="1"/>
    <col min="16132" max="16132" width="8.25" style="3" customWidth="1"/>
    <col min="16133" max="16137" width="8.625" style="3"/>
    <col min="16138" max="16138" width="13.75" style="3" customWidth="1"/>
    <col min="16139" max="16139" width="7.75" style="3" customWidth="1"/>
    <col min="16140" max="16140" width="12.5" style="3" customWidth="1"/>
    <col min="16141" max="16384" width="8.625" style="3"/>
  </cols>
  <sheetData>
    <row r="1" spans="1:12" ht="14.25" customHeight="1">
      <c r="A1" s="61" t="s">
        <v>50</v>
      </c>
      <c r="B1" s="61"/>
    </row>
    <row r="2" spans="1:12" ht="14.25" customHeight="1">
      <c r="A2" s="61" t="s">
        <v>73</v>
      </c>
      <c r="B2" s="61"/>
    </row>
    <row r="3" spans="1:12" ht="14.25" customHeight="1">
      <c r="A3" s="61" t="str">
        <f>'I rok'!A3</f>
        <v xml:space="preserve">na rok akad. 2016/2017 </v>
      </c>
      <c r="B3" s="61"/>
    </row>
    <row r="4" spans="1:12" ht="14.25" customHeight="1">
      <c r="A4" s="61" t="s">
        <v>74</v>
      </c>
      <c r="B4" s="61"/>
    </row>
    <row r="5" spans="1:12" ht="16.5" customHeight="1">
      <c r="A5" s="62" t="s">
        <v>75</v>
      </c>
      <c r="B5" s="63"/>
      <c r="C5" s="63"/>
    </row>
    <row r="6" spans="1:12" ht="14.25" customHeight="1">
      <c r="A6" s="61"/>
      <c r="B6" s="61"/>
    </row>
    <row r="7" spans="1:12" ht="15" thickBot="1"/>
    <row r="8" spans="1:12" ht="15" customHeight="1">
      <c r="A8" s="122" t="s">
        <v>0</v>
      </c>
      <c r="B8" s="123"/>
      <c r="C8" s="128" t="s">
        <v>76</v>
      </c>
      <c r="D8" s="131" t="s">
        <v>2</v>
      </c>
      <c r="E8" s="132"/>
      <c r="F8" s="132"/>
      <c r="G8" s="133"/>
      <c r="H8" s="133"/>
      <c r="I8" s="134"/>
      <c r="J8" s="135" t="s">
        <v>3</v>
      </c>
      <c r="K8" s="138" t="s">
        <v>4</v>
      </c>
      <c r="L8" s="114" t="s">
        <v>5</v>
      </c>
    </row>
    <row r="9" spans="1:12" ht="15" customHeight="1">
      <c r="A9" s="124"/>
      <c r="B9" s="125"/>
      <c r="C9" s="129"/>
      <c r="D9" s="117" t="s">
        <v>77</v>
      </c>
      <c r="E9" s="118"/>
      <c r="F9" s="118"/>
      <c r="G9" s="119" t="s">
        <v>78</v>
      </c>
      <c r="H9" s="120"/>
      <c r="I9" s="121"/>
      <c r="J9" s="136"/>
      <c r="K9" s="139"/>
      <c r="L9" s="115"/>
    </row>
    <row r="10" spans="1:12" ht="15.75" customHeight="1" thickBot="1">
      <c r="A10" s="126"/>
      <c r="B10" s="127"/>
      <c r="C10" s="130"/>
      <c r="D10" s="64" t="s">
        <v>8</v>
      </c>
      <c r="E10" s="65" t="s">
        <v>9</v>
      </c>
      <c r="F10" s="66" t="s">
        <v>10</v>
      </c>
      <c r="G10" s="64" t="s">
        <v>8</v>
      </c>
      <c r="H10" s="65" t="s">
        <v>9</v>
      </c>
      <c r="I10" s="67" t="s">
        <v>10</v>
      </c>
      <c r="J10" s="137"/>
      <c r="K10" s="140"/>
      <c r="L10" s="116"/>
    </row>
    <row r="11" spans="1:12" s="51" customFormat="1" ht="14.25" customHeight="1">
      <c r="A11" s="39" t="s">
        <v>11</v>
      </c>
      <c r="B11" s="68" t="s">
        <v>21</v>
      </c>
      <c r="C11" s="35">
        <f>SUM(D11:E11,G11:H11)</f>
        <v>210</v>
      </c>
      <c r="D11" s="39"/>
      <c r="E11" s="69">
        <v>120</v>
      </c>
      <c r="F11" s="70">
        <v>8</v>
      </c>
      <c r="G11" s="39"/>
      <c r="H11" s="69">
        <v>90</v>
      </c>
      <c r="I11" s="71">
        <v>7</v>
      </c>
      <c r="J11" s="72" t="s">
        <v>30</v>
      </c>
      <c r="K11" s="73">
        <f>SUM(F11,I11)</f>
        <v>15</v>
      </c>
      <c r="L11" s="74"/>
    </row>
    <row r="12" spans="1:12" s="51" customFormat="1" ht="27.75" customHeight="1">
      <c r="A12" s="40" t="s">
        <v>12</v>
      </c>
      <c r="B12" s="68" t="s">
        <v>79</v>
      </c>
      <c r="C12" s="35">
        <f t="shared" ref="C12:C20" si="0">SUM(D12:E12,G12:H12)</f>
        <v>60</v>
      </c>
      <c r="D12" s="40">
        <v>15</v>
      </c>
      <c r="E12" s="31">
        <v>15</v>
      </c>
      <c r="F12" s="33">
        <v>4</v>
      </c>
      <c r="G12" s="40">
        <v>15</v>
      </c>
      <c r="H12" s="31">
        <v>15</v>
      </c>
      <c r="I12" s="75">
        <v>4</v>
      </c>
      <c r="J12" s="76" t="s">
        <v>80</v>
      </c>
      <c r="K12" s="73">
        <f t="shared" ref="K12:K20" si="1">SUM(F12,I12)</f>
        <v>8</v>
      </c>
      <c r="L12" s="77"/>
    </row>
    <row r="13" spans="1:12" s="51" customFormat="1" ht="26.25" customHeight="1">
      <c r="A13" s="39" t="s">
        <v>81</v>
      </c>
      <c r="B13" s="78" t="s">
        <v>82</v>
      </c>
      <c r="C13" s="35">
        <f t="shared" si="0"/>
        <v>60</v>
      </c>
      <c r="D13" s="40">
        <v>15</v>
      </c>
      <c r="E13" s="31">
        <v>15</v>
      </c>
      <c r="F13" s="33">
        <v>4</v>
      </c>
      <c r="G13" s="40">
        <v>15</v>
      </c>
      <c r="H13" s="31">
        <v>15</v>
      </c>
      <c r="I13" s="75">
        <v>4</v>
      </c>
      <c r="J13" s="76" t="s">
        <v>83</v>
      </c>
      <c r="K13" s="73">
        <f t="shared" si="1"/>
        <v>8</v>
      </c>
      <c r="L13" s="77"/>
    </row>
    <row r="14" spans="1:12" s="51" customFormat="1" ht="26.25" customHeight="1">
      <c r="A14" s="40" t="s">
        <v>84</v>
      </c>
      <c r="B14" s="79" t="s">
        <v>85</v>
      </c>
      <c r="C14" s="35">
        <f t="shared" si="0"/>
        <v>30</v>
      </c>
      <c r="D14" s="40"/>
      <c r="E14" s="31"/>
      <c r="F14" s="33"/>
      <c r="G14" s="40">
        <v>30</v>
      </c>
      <c r="H14" s="31"/>
      <c r="I14" s="75">
        <v>2</v>
      </c>
      <c r="J14" s="72" t="s">
        <v>24</v>
      </c>
      <c r="K14" s="73">
        <f t="shared" si="1"/>
        <v>2</v>
      </c>
      <c r="L14" s="77"/>
    </row>
    <row r="15" spans="1:12" s="51" customFormat="1" ht="26.25" customHeight="1">
      <c r="A15" s="39" t="s">
        <v>86</v>
      </c>
      <c r="B15" s="80" t="s">
        <v>87</v>
      </c>
      <c r="C15" s="35">
        <f t="shared" si="0"/>
        <v>15</v>
      </c>
      <c r="D15" s="40"/>
      <c r="E15" s="31"/>
      <c r="F15" s="33"/>
      <c r="G15" s="40">
        <v>15</v>
      </c>
      <c r="H15" s="31"/>
      <c r="I15" s="75">
        <v>2</v>
      </c>
      <c r="J15" s="72" t="s">
        <v>24</v>
      </c>
      <c r="K15" s="73">
        <f t="shared" si="1"/>
        <v>2</v>
      </c>
      <c r="L15" s="77"/>
    </row>
    <row r="16" spans="1:12" s="51" customFormat="1" ht="14.45" customHeight="1">
      <c r="A16" s="40" t="s">
        <v>88</v>
      </c>
      <c r="B16" s="78" t="s">
        <v>95</v>
      </c>
      <c r="C16" s="35">
        <f t="shared" si="0"/>
        <v>30</v>
      </c>
      <c r="D16" s="40"/>
      <c r="E16" s="31">
        <v>30</v>
      </c>
      <c r="F16" s="33">
        <v>2</v>
      </c>
      <c r="G16" s="40"/>
      <c r="H16" s="31"/>
      <c r="I16" s="75"/>
      <c r="J16" s="72" t="s">
        <v>24</v>
      </c>
      <c r="K16" s="73">
        <f t="shared" si="1"/>
        <v>2</v>
      </c>
      <c r="L16" s="77"/>
    </row>
    <row r="17" spans="1:13" s="51" customFormat="1" ht="27.6" customHeight="1">
      <c r="A17" s="39" t="s">
        <v>89</v>
      </c>
      <c r="B17" s="78" t="s">
        <v>90</v>
      </c>
      <c r="C17" s="35">
        <f t="shared" si="0"/>
        <v>30</v>
      </c>
      <c r="D17" s="40"/>
      <c r="E17" s="31">
        <v>30</v>
      </c>
      <c r="F17" s="33">
        <v>2</v>
      </c>
      <c r="G17" s="40"/>
      <c r="H17" s="31"/>
      <c r="I17" s="75"/>
      <c r="J17" s="72" t="s">
        <v>24</v>
      </c>
      <c r="K17" s="73">
        <f t="shared" si="1"/>
        <v>2</v>
      </c>
      <c r="L17" s="77"/>
    </row>
    <row r="18" spans="1:13" s="51" customFormat="1" ht="14.25" customHeight="1">
      <c r="A18" s="40" t="s">
        <v>91</v>
      </c>
      <c r="B18" s="80" t="s">
        <v>92</v>
      </c>
      <c r="C18" s="35">
        <f>SUM(D18:E18,G18:H18)</f>
        <v>60</v>
      </c>
      <c r="D18" s="40">
        <v>30</v>
      </c>
      <c r="E18" s="31"/>
      <c r="F18" s="33">
        <v>2</v>
      </c>
      <c r="G18" s="40">
        <v>30</v>
      </c>
      <c r="H18" s="31"/>
      <c r="I18" s="75">
        <v>2</v>
      </c>
      <c r="J18" s="72" t="s">
        <v>24</v>
      </c>
      <c r="K18" s="73">
        <f>SUM(F18,I18)</f>
        <v>4</v>
      </c>
      <c r="L18" s="77"/>
    </row>
    <row r="19" spans="1:13" s="51" customFormat="1" ht="14.25" customHeight="1">
      <c r="A19" s="39" t="s">
        <v>93</v>
      </c>
      <c r="B19" s="48" t="s">
        <v>15</v>
      </c>
      <c r="C19" s="35">
        <f t="shared" si="0"/>
        <v>150</v>
      </c>
      <c r="D19" s="40"/>
      <c r="E19" s="31">
        <v>75</v>
      </c>
      <c r="F19" s="33">
        <v>5</v>
      </c>
      <c r="G19" s="40"/>
      <c r="H19" s="31">
        <v>75</v>
      </c>
      <c r="I19" s="75">
        <v>6</v>
      </c>
      <c r="J19" s="72" t="s">
        <v>30</v>
      </c>
      <c r="K19" s="73">
        <f t="shared" si="1"/>
        <v>11</v>
      </c>
      <c r="L19" s="77"/>
    </row>
    <row r="20" spans="1:13" s="51" customFormat="1" ht="14.25" customHeight="1" thickBot="1">
      <c r="A20" s="39" t="s">
        <v>29</v>
      </c>
      <c r="B20" s="48" t="s">
        <v>94</v>
      </c>
      <c r="C20" s="35">
        <f t="shared" si="0"/>
        <v>60</v>
      </c>
      <c r="D20" s="40"/>
      <c r="E20" s="31">
        <v>30</v>
      </c>
      <c r="F20" s="33">
        <v>3</v>
      </c>
      <c r="G20" s="40"/>
      <c r="H20" s="31">
        <v>30</v>
      </c>
      <c r="I20" s="75">
        <v>3</v>
      </c>
      <c r="J20" s="72" t="s">
        <v>30</v>
      </c>
      <c r="K20" s="73">
        <f t="shared" si="1"/>
        <v>6</v>
      </c>
      <c r="L20" s="77"/>
    </row>
    <row r="21" spans="1:13" ht="14.25" customHeight="1" thickBot="1">
      <c r="A21" s="8"/>
      <c r="B21" s="81" t="s">
        <v>16</v>
      </c>
      <c r="C21" s="82">
        <f t="shared" ref="C21:I21" si="2">SUM(C11:C20)</f>
        <v>705</v>
      </c>
      <c r="D21" s="83">
        <f t="shared" si="2"/>
        <v>60</v>
      </c>
      <c r="E21" s="84">
        <f t="shared" si="2"/>
        <v>315</v>
      </c>
      <c r="F21" s="85">
        <f t="shared" si="2"/>
        <v>30</v>
      </c>
      <c r="G21" s="83">
        <f t="shared" si="2"/>
        <v>105</v>
      </c>
      <c r="H21" s="84">
        <f t="shared" si="2"/>
        <v>225</v>
      </c>
      <c r="I21" s="86">
        <f t="shared" si="2"/>
        <v>30</v>
      </c>
      <c r="J21" s="87" t="s">
        <v>17</v>
      </c>
      <c r="K21" s="88">
        <f>SUM(K11:K20)</f>
        <v>60</v>
      </c>
      <c r="L21" s="89" t="s">
        <v>17</v>
      </c>
      <c r="M21" s="3">
        <f>SUM(D21:E21,G21:H21)</f>
        <v>705</v>
      </c>
    </row>
    <row r="22" spans="1:13" ht="14.25" customHeight="1"/>
    <row r="23" spans="1:13" ht="15" customHeight="1"/>
  </sheetData>
  <mergeCells count="8">
    <mergeCell ref="L8:L10"/>
    <mergeCell ref="D9:F9"/>
    <mergeCell ref="G9:I9"/>
    <mergeCell ref="A8:B10"/>
    <mergeCell ref="C8:C10"/>
    <mergeCell ref="D8:I8"/>
    <mergeCell ref="J8:J10"/>
    <mergeCell ref="K8:K10"/>
  </mergeCells>
  <pageMargins left="0.7" right="0.7" top="0.75" bottom="0.75" header="0.51180555555555496" footer="0.51180555555555496"/>
  <pageSetup paperSize="9" scale="87" firstPageNumber="0" fitToHeight="0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I rok</vt:lpstr>
      <vt:lpstr>II rok</vt:lpstr>
      <vt:lpstr>Arkusz1</vt:lpstr>
      <vt:lpstr>'I rok'!Obszar_wydruku</vt:lpstr>
      <vt:lpstr>'II rok'!Obszar_wydruku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HSD</dc:creator>
  <cp:lastModifiedBy>IFRos</cp:lastModifiedBy>
  <cp:revision>0</cp:revision>
  <cp:lastPrinted>2016-10-04T13:32:46Z</cp:lastPrinted>
  <dcterms:created xsi:type="dcterms:W3CDTF">2012-08-04T19:22:35Z</dcterms:created>
  <dcterms:modified xsi:type="dcterms:W3CDTF">2016-10-04T13:36:05Z</dcterms:modified>
</cp:coreProperties>
</file>