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12165" tabRatio="724" activeTab="1"/>
  </bookViews>
  <sheets>
    <sheet name="I rok - (studia II st.)" sheetId="6" r:id="rId1"/>
    <sheet name="II rok - (studia II st.)" sheetId="8" r:id="rId2"/>
  </sheets>
  <definedNames>
    <definedName name="_xlnm.Print_Area" localSheetId="0">'I rok - (studia II st.)'!$A$1:$M$25</definedName>
    <definedName name="_xlnm.Print_Area" localSheetId="1">'II rok - (studia II st.)'!$A$1:$M$22</definedName>
  </definedNames>
  <calcPr calcId="145621"/>
</workbook>
</file>

<file path=xl/calcChain.xml><?xml version="1.0" encoding="utf-8"?>
<calcChain xmlns="http://schemas.openxmlformats.org/spreadsheetml/2006/main">
  <c r="C23" i="6" l="1"/>
  <c r="I18" i="8"/>
  <c r="K18" i="8"/>
  <c r="F18" i="8"/>
  <c r="I17" i="8"/>
  <c r="H17" i="8"/>
  <c r="G17" i="8"/>
  <c r="F17" i="8"/>
  <c r="E17" i="8"/>
  <c r="D17" i="8"/>
  <c r="K16" i="8"/>
  <c r="C16" i="8"/>
  <c r="K15" i="8"/>
  <c r="C15" i="8"/>
  <c r="C14" i="8"/>
  <c r="K13" i="8"/>
  <c r="C13" i="8"/>
  <c r="C12" i="8"/>
  <c r="K11" i="8"/>
  <c r="C11" i="8"/>
  <c r="K10" i="8"/>
  <c r="K17" i="8"/>
  <c r="C10" i="8"/>
  <c r="I18" i="6"/>
  <c r="F18" i="6"/>
  <c r="I17" i="6"/>
  <c r="H17" i="6"/>
  <c r="G17" i="6"/>
  <c r="F17" i="6"/>
  <c r="E17" i="6"/>
  <c r="D17" i="6"/>
  <c r="K16" i="6"/>
  <c r="C16" i="6"/>
  <c r="K15" i="6"/>
  <c r="C15" i="6"/>
  <c r="C14" i="6"/>
  <c r="K13" i="6"/>
  <c r="C13" i="6"/>
  <c r="C12" i="6"/>
  <c r="K11" i="6"/>
  <c r="C11" i="6"/>
  <c r="K10" i="6"/>
  <c r="K17" i="6"/>
  <c r="C10" i="6"/>
  <c r="C17" i="6"/>
  <c r="K18" i="6"/>
  <c r="M17" i="8"/>
  <c r="M17" i="6"/>
  <c r="C17" i="8"/>
</calcChain>
</file>

<file path=xl/sharedStrings.xml><?xml version="1.0" encoding="utf-8"?>
<sst xmlns="http://schemas.openxmlformats.org/spreadsheetml/2006/main" count="110" uniqueCount="62">
  <si>
    <t>Przedmiot</t>
  </si>
  <si>
    <t xml:space="preserve">Ilość godzin </t>
  </si>
  <si>
    <t>Semestr</t>
  </si>
  <si>
    <t>Forma zaliczenia</t>
  </si>
  <si>
    <t>Pkt. ECTS razem</t>
  </si>
  <si>
    <t>I</t>
  </si>
  <si>
    <t>II</t>
  </si>
  <si>
    <t>w</t>
  </si>
  <si>
    <t>ćw./k</t>
  </si>
  <si>
    <t>ECTS</t>
  </si>
  <si>
    <t>1.  </t>
  </si>
  <si>
    <t>2.  </t>
  </si>
  <si>
    <t>3.  </t>
  </si>
  <si>
    <t>---</t>
  </si>
  <si>
    <t>IV</t>
  </si>
  <si>
    <t>III</t>
  </si>
  <si>
    <t>Kod USOS</t>
  </si>
  <si>
    <t>I rok – filologia rosyjska</t>
  </si>
  <si>
    <t xml:space="preserve"> I rok - </t>
  </si>
  <si>
    <t xml:space="preserve">II rok - </t>
  </si>
  <si>
    <t xml:space="preserve">Praktyczna nauka języka rosyjskiego </t>
  </si>
  <si>
    <t xml:space="preserve"> </t>
  </si>
  <si>
    <t>zaliczenie z oceną</t>
  </si>
  <si>
    <t>egzamin</t>
  </si>
  <si>
    <t>Lektorat języka zachodnioeuropejskiego *</t>
  </si>
  <si>
    <t>5.</t>
  </si>
  <si>
    <t>6.</t>
  </si>
  <si>
    <t>7.</t>
  </si>
  <si>
    <t>Ilość punktów ECTS w ramach zajęć do wyboru</t>
  </si>
  <si>
    <t>RAZEM (łączna ilość godzin i ECTS na III roku)</t>
  </si>
  <si>
    <t>4.</t>
  </si>
  <si>
    <t>09-HLR-ZL-55</t>
  </si>
  <si>
    <r>
      <t xml:space="preserve">zal. z oceną (po V sem.)  </t>
    </r>
    <r>
      <rPr>
        <b/>
        <sz val="10"/>
        <color indexed="8"/>
        <rFont val="Arial"/>
        <family val="2"/>
        <charset val="238"/>
      </rPr>
      <t>egzamin</t>
    </r>
    <r>
      <rPr>
        <sz val="10"/>
        <color indexed="8"/>
        <rFont val="Arial"/>
        <family val="2"/>
        <charset val="238"/>
      </rPr>
      <t xml:space="preserve"> (po VI sem.)</t>
    </r>
  </si>
  <si>
    <t>Zajęcia specjalizacyjne**</t>
  </si>
  <si>
    <r>
      <t xml:space="preserve">Łączna ilość punktów ECTS: </t>
    </r>
    <r>
      <rPr>
        <b/>
        <sz val="12"/>
        <rFont val="Calibri"/>
        <family val="2"/>
        <charset val="238"/>
      </rPr>
      <t>180 ECTS</t>
    </r>
    <r>
      <rPr>
        <sz val="12"/>
        <rFont val="Calibri"/>
        <family val="2"/>
        <charset val="238"/>
      </rPr>
      <t xml:space="preserve">, w tym ilość ECTS od uzyskania w ramach przedmiotów wyboru: </t>
    </r>
    <r>
      <rPr>
        <b/>
        <sz val="12"/>
        <rFont val="Calibri"/>
        <family val="2"/>
        <charset val="238"/>
      </rPr>
      <t>54 ECTS</t>
    </r>
  </si>
  <si>
    <t>Plan dwuletnich studiów niestacjonarnych drugiego stopnia</t>
  </si>
  <si>
    <t>Współczesna literatura rosyjska</t>
  </si>
  <si>
    <t>09-PNJR-ZU-14/24</t>
  </si>
  <si>
    <t>09-WLR-ZU-12/22</t>
  </si>
  <si>
    <r>
      <t xml:space="preserve">zal. z oceną (po I sem.)  </t>
    </r>
    <r>
      <rPr>
        <b/>
        <sz val="10"/>
        <color indexed="8"/>
        <rFont val="Arial"/>
        <family val="2"/>
        <charset val="238"/>
      </rPr>
      <t>egzamin</t>
    </r>
    <r>
      <rPr>
        <sz val="10"/>
        <color indexed="8"/>
        <rFont val="Arial"/>
        <family val="2"/>
        <charset val="238"/>
      </rPr>
      <t xml:space="preserve"> (po II sem.)</t>
    </r>
  </si>
  <si>
    <r>
      <t xml:space="preserve">zal. z oceną (po I sem.)  </t>
    </r>
    <r>
      <rPr>
        <b/>
        <sz val="10"/>
        <color indexed="8"/>
        <rFont val="Arial"/>
        <family val="2"/>
        <charset val="238"/>
      </rPr>
      <t>egzamin</t>
    </r>
    <r>
      <rPr>
        <sz val="10"/>
        <color indexed="8"/>
        <rFont val="Arial"/>
        <family val="2"/>
        <charset val="238"/>
      </rPr>
      <t xml:space="preserve"> (po II sem.)</t>
    </r>
  </si>
  <si>
    <t>Teoria i praktyka przekładu</t>
  </si>
  <si>
    <t>09-TPP-ZU-12/22</t>
  </si>
  <si>
    <t>Seminarium magisterskie**</t>
  </si>
  <si>
    <t xml:space="preserve">   ** "Seminarium magisterskie" oraz "Zajęcia specjalizacyjne" (do wyboru): z zakresu językoznawstwa / literaturoznawstwa</t>
  </si>
  <si>
    <t>Warsztaty tłumaczeniowe (przekład pisemny)</t>
  </si>
  <si>
    <t>09-LJZA-14/24</t>
  </si>
  <si>
    <t>09-SEM-ZU-14/24</t>
  </si>
  <si>
    <t>09-ZSM-ZU-14/24</t>
  </si>
  <si>
    <t>09-PNJR-ZU-34/44</t>
  </si>
  <si>
    <t>Realia i kultura współczesnej Rosji</t>
  </si>
  <si>
    <t>09-RKWR-ZU-12/22</t>
  </si>
  <si>
    <r>
      <t xml:space="preserve">zal. z oceną (po III sem.)  </t>
    </r>
    <r>
      <rPr>
        <b/>
        <sz val="10"/>
        <color indexed="8"/>
        <rFont val="Arial"/>
        <family val="2"/>
        <charset val="238"/>
      </rPr>
      <t>egzamin</t>
    </r>
    <r>
      <rPr>
        <sz val="10"/>
        <color indexed="8"/>
        <rFont val="Arial"/>
        <family val="2"/>
        <charset val="238"/>
      </rPr>
      <t xml:space="preserve"> (po IV sem.)</t>
    </r>
  </si>
  <si>
    <r>
      <t xml:space="preserve">zal. z oceną (po III sem.)  </t>
    </r>
    <r>
      <rPr>
        <b/>
        <sz val="10"/>
        <color indexed="8"/>
        <rFont val="Arial"/>
        <family val="2"/>
        <charset val="238"/>
      </rPr>
      <t>egzamin</t>
    </r>
    <r>
      <rPr>
        <sz val="10"/>
        <color indexed="8"/>
        <rFont val="Arial"/>
        <family val="2"/>
        <charset val="238"/>
      </rPr>
      <t xml:space="preserve"> (po IV sem.)</t>
    </r>
  </si>
  <si>
    <t>Redagowanie tekstu naukowego</t>
  </si>
  <si>
    <t>09-RTN-ZU-12/22</t>
  </si>
  <si>
    <t>Warsztaty tłumaczeniowe (przekład ustny)</t>
  </si>
  <si>
    <t>Podsumowanie (łącznia ilość godzin 1-2 rok):</t>
  </si>
  <si>
    <t xml:space="preserve">   * Lektorat języka zachodnioeuropejskiego: do wyboru język angielski lub inny język obcy zachodnioeuropejski</t>
  </si>
  <si>
    <r>
      <t>Kierunek "Filologia wschodniosłowiańska"; specjalność "</t>
    </r>
    <r>
      <rPr>
        <b/>
        <sz val="14"/>
        <color indexed="8"/>
        <rFont val="Arial"/>
        <family val="2"/>
        <charset val="238"/>
      </rPr>
      <t>filologia rosyjska"</t>
    </r>
  </si>
  <si>
    <t>II rok – filologia rosyjska</t>
  </si>
  <si>
    <r>
      <t xml:space="preserve">na rok akademicki </t>
    </r>
    <r>
      <rPr>
        <b/>
        <u/>
        <sz val="11"/>
        <color indexed="12"/>
        <rFont val="Arial"/>
        <family val="2"/>
        <charset val="238"/>
      </rPr>
      <t>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</si>
</sst>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CC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99"/>
      <name val="Arial"/>
      <family val="2"/>
      <charset val="238"/>
    </font>
    <font>
      <b/>
      <sz val="11"/>
      <color rgb="FF000099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66"/>
      <name val="Arial"/>
      <family val="2"/>
      <charset val="238"/>
    </font>
    <font>
      <b/>
      <sz val="11"/>
      <color rgb="FF000066"/>
      <name val="Arial"/>
      <family val="2"/>
      <charset val="238"/>
    </font>
    <font>
      <b/>
      <sz val="12"/>
      <color rgb="FF0000CC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0000CC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10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0" fontId="11" fillId="2" borderId="10" xfId="0" applyFont="1" applyFill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0" borderId="15" xfId="0" applyFont="1" applyBorder="1"/>
    <xf numFmtId="0" fontId="12" fillId="0" borderId="16" xfId="0" applyFont="1" applyBorder="1"/>
    <xf numFmtId="0" fontId="12" fillId="0" borderId="17" xfId="0" quotePrefix="1" applyFont="1" applyBorder="1" applyAlignment="1">
      <alignment horizontal="right"/>
    </xf>
    <xf numFmtId="0" fontId="12" fillId="0" borderId="18" xfId="0" applyFont="1" applyBorder="1"/>
    <xf numFmtId="0" fontId="13" fillId="0" borderId="0" xfId="0" applyFont="1" applyAlignment="1">
      <alignment horizontal="left"/>
    </xf>
    <xf numFmtId="0" fontId="9" fillId="0" borderId="3" xfId="0" applyFont="1" applyBorder="1"/>
    <xf numFmtId="0" fontId="10" fillId="0" borderId="3" xfId="0" applyFont="1" applyBorder="1"/>
    <xf numFmtId="0" fontId="9" fillId="0" borderId="7" xfId="0" applyFont="1" applyBorder="1"/>
    <xf numFmtId="0" fontId="9" fillId="0" borderId="2" xfId="0" applyFont="1" applyBorder="1"/>
    <xf numFmtId="0" fontId="9" fillId="0" borderId="8" xfId="0" applyFont="1" applyBorder="1"/>
    <xf numFmtId="0" fontId="9" fillId="0" borderId="9" xfId="0" applyFont="1" applyBorder="1"/>
    <xf numFmtId="0" fontId="10" fillId="0" borderId="10" xfId="0" applyFont="1" applyBorder="1"/>
    <xf numFmtId="0" fontId="12" fillId="0" borderId="19" xfId="0" applyFont="1" applyBorder="1" applyAlignment="1">
      <alignment horizontal="right"/>
    </xf>
    <xf numFmtId="0" fontId="9" fillId="2" borderId="9" xfId="0" applyFont="1" applyFill="1" applyBorder="1" applyAlignment="1">
      <alignment wrapText="1"/>
    </xf>
    <xf numFmtId="0" fontId="12" fillId="0" borderId="20" xfId="0" applyFont="1" applyBorder="1"/>
    <xf numFmtId="0" fontId="10" fillId="0" borderId="17" xfId="0" quotePrefix="1" applyFont="1" applyBorder="1" applyAlignment="1">
      <alignment horizontal="right"/>
    </xf>
    <xf numFmtId="0" fontId="14" fillId="0" borderId="0" xfId="0" applyFont="1"/>
    <xf numFmtId="0" fontId="15" fillId="3" borderId="0" xfId="0" applyFont="1" applyFill="1" applyAlignment="1">
      <alignment horizontal="left"/>
    </xf>
    <xf numFmtId="0" fontId="14" fillId="3" borderId="0" xfId="0" applyFont="1" applyFill="1"/>
    <xf numFmtId="0" fontId="16" fillId="0" borderId="0" xfId="0" applyFont="1"/>
    <xf numFmtId="0" fontId="17" fillId="0" borderId="0" xfId="0" applyFont="1"/>
    <xf numFmtId="0" fontId="9" fillId="0" borderId="0" xfId="0" applyFont="1"/>
    <xf numFmtId="0" fontId="18" fillId="0" borderId="0" xfId="0" applyFont="1"/>
    <xf numFmtId="0" fontId="19" fillId="0" borderId="17" xfId="0" applyFont="1" applyBorder="1"/>
    <xf numFmtId="0" fontId="20" fillId="0" borderId="0" xfId="0" applyFont="1" applyAlignment="1">
      <alignment horizontal="center"/>
    </xf>
    <xf numFmtId="0" fontId="11" fillId="2" borderId="10" xfId="0" applyFont="1" applyFill="1" applyBorder="1" applyAlignment="1">
      <alignment wrapText="1"/>
    </xf>
    <xf numFmtId="0" fontId="11" fillId="0" borderId="10" xfId="0" applyFont="1" applyBorder="1"/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9" fillId="2" borderId="2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13" fillId="0" borderId="0" xfId="0" applyFont="1"/>
    <xf numFmtId="0" fontId="8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0" fontId="27" fillId="0" borderId="0" xfId="0" quotePrefix="1" applyFont="1" applyAlignment="1">
      <alignment horizontal="right"/>
    </xf>
    <xf numFmtId="0" fontId="28" fillId="0" borderId="22" xfId="0" applyFont="1" applyBorder="1"/>
    <xf numFmtId="0" fontId="29" fillId="0" borderId="0" xfId="0" applyFont="1"/>
    <xf numFmtId="0" fontId="30" fillId="0" borderId="0" xfId="0" applyFont="1" applyAlignment="1">
      <alignment horizontal="left"/>
    </xf>
    <xf numFmtId="0" fontId="12" fillId="0" borderId="22" xfId="0" applyFont="1" applyBorder="1"/>
    <xf numFmtId="0" fontId="12" fillId="0" borderId="18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13" fillId="2" borderId="2" xfId="0" applyFont="1" applyFill="1" applyBorder="1" applyAlignment="1">
      <alignment vertical="top"/>
    </xf>
    <xf numFmtId="0" fontId="13" fillId="0" borderId="9" xfId="0" applyFont="1" applyBorder="1" applyAlignment="1">
      <alignment vertical="top"/>
    </xf>
    <xf numFmtId="0" fontId="9" fillId="2" borderId="23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" fillId="2" borderId="10" xfId="0" applyFont="1" applyFill="1" applyBorder="1" applyAlignment="1">
      <alignment wrapText="1"/>
    </xf>
    <xf numFmtId="0" fontId="12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/>
    </xf>
    <xf numFmtId="0" fontId="9" fillId="4" borderId="28" xfId="0" applyFont="1" applyFill="1" applyBorder="1"/>
    <xf numFmtId="0" fontId="12" fillId="5" borderId="2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31" fillId="0" borderId="20" xfId="0" applyFont="1" applyBorder="1" applyAlignment="1">
      <alignment horizontal="right"/>
    </xf>
    <xf numFmtId="0" fontId="31" fillId="0" borderId="18" xfId="0" applyFont="1" applyBorder="1" applyAlignment="1">
      <alignment horizontal="right"/>
    </xf>
    <xf numFmtId="0" fontId="12" fillId="0" borderId="30" xfId="0" applyFont="1" applyBorder="1" applyAlignment="1">
      <alignment horizontal="left" vertical="distributed"/>
    </xf>
    <xf numFmtId="0" fontId="9" fillId="0" borderId="31" xfId="0" applyFont="1" applyBorder="1" applyAlignment="1">
      <alignment horizontal="left" vertical="distributed"/>
    </xf>
    <xf numFmtId="0" fontId="9" fillId="0" borderId="32" xfId="0" applyFont="1" applyBorder="1" applyAlignment="1">
      <alignment horizontal="left" vertical="distributed"/>
    </xf>
    <xf numFmtId="0" fontId="9" fillId="0" borderId="0" xfId="0" applyFont="1" applyAlignment="1">
      <alignment horizontal="left" vertical="distributed"/>
    </xf>
    <xf numFmtId="0" fontId="9" fillId="0" borderId="33" xfId="0" applyFont="1" applyBorder="1" applyAlignment="1">
      <alignment horizontal="left" vertical="distributed"/>
    </xf>
    <xf numFmtId="0" fontId="9" fillId="0" borderId="34" xfId="0" applyFont="1" applyBorder="1" applyAlignment="1">
      <alignment horizontal="left" vertical="distributed"/>
    </xf>
    <xf numFmtId="0" fontId="12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/>
    </xf>
    <xf numFmtId="0" fontId="12" fillId="6" borderId="36" xfId="0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 vertical="distributed"/>
    </xf>
    <xf numFmtId="0" fontId="9" fillId="0" borderId="39" xfId="0" applyFont="1" applyBorder="1" applyAlignment="1">
      <alignment horizontal="center" vertical="distributed"/>
    </xf>
    <xf numFmtId="0" fontId="9" fillId="0" borderId="40" xfId="0" applyFont="1" applyBorder="1" applyAlignment="1">
      <alignment horizontal="center" vertical="distributed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view="pageBreakPreview" zoomScaleNormal="80" zoomScaleSheetLayoutView="100" workbookViewId="0">
      <selection activeCell="C2" sqref="C2"/>
    </sheetView>
  </sheetViews>
  <sheetFormatPr defaultRowHeight="14.25"/>
  <cols>
    <col min="1" max="1" width="3.875" style="44" customWidth="1"/>
    <col min="2" max="2" width="46.875" style="44" customWidth="1"/>
    <col min="3" max="3" width="7.375" style="44" customWidth="1"/>
    <col min="4" max="4" width="8.25" style="44" customWidth="1"/>
    <col min="5" max="8" width="9" style="44"/>
    <col min="9" max="9" width="8.625" style="44" bestFit="1" customWidth="1"/>
    <col min="10" max="10" width="19.875" style="44" customWidth="1"/>
    <col min="11" max="11" width="7.75" style="44" customWidth="1"/>
    <col min="12" max="12" width="16.375" style="44" customWidth="1"/>
    <col min="13" max="16384" width="9" style="44"/>
  </cols>
  <sheetData>
    <row r="1" spans="1:15" ht="15">
      <c r="A1" s="53" t="s">
        <v>35</v>
      </c>
    </row>
    <row r="2" spans="1:15" ht="15">
      <c r="A2" s="27" t="s">
        <v>61</v>
      </c>
    </row>
    <row r="3" spans="1:15" s="69" customFormat="1" ht="18.75" customHeight="1">
      <c r="A3" s="70" t="s">
        <v>59</v>
      </c>
      <c r="B3" s="52"/>
      <c r="C3" s="52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s="39" customFormat="1" ht="15.75">
      <c r="A4" s="40" t="s">
        <v>17</v>
      </c>
      <c r="B4" s="41"/>
    </row>
    <row r="5" spans="1:15" ht="15.75" customHeight="1">
      <c r="C5" s="44" t="s">
        <v>21</v>
      </c>
    </row>
    <row r="6" spans="1:15" ht="16.5" customHeight="1" thickBot="1"/>
    <row r="7" spans="1:15" ht="15" customHeight="1">
      <c r="A7" s="89" t="s">
        <v>0</v>
      </c>
      <c r="B7" s="90"/>
      <c r="C7" s="95" t="s">
        <v>1</v>
      </c>
      <c r="D7" s="98" t="s">
        <v>2</v>
      </c>
      <c r="E7" s="99"/>
      <c r="F7" s="99"/>
      <c r="G7" s="100"/>
      <c r="H7" s="100"/>
      <c r="I7" s="101"/>
      <c r="J7" s="95" t="s">
        <v>3</v>
      </c>
      <c r="K7" s="102" t="s">
        <v>4</v>
      </c>
      <c r="L7" s="79" t="s">
        <v>16</v>
      </c>
      <c r="M7" s="54"/>
      <c r="N7" s="54"/>
      <c r="O7" s="54"/>
    </row>
    <row r="8" spans="1:15" ht="15.75" customHeight="1">
      <c r="A8" s="91"/>
      <c r="B8" s="92"/>
      <c r="C8" s="96"/>
      <c r="D8" s="82" t="s">
        <v>5</v>
      </c>
      <c r="E8" s="83"/>
      <c r="F8" s="83"/>
      <c r="G8" s="84" t="s">
        <v>6</v>
      </c>
      <c r="H8" s="85"/>
      <c r="I8" s="86"/>
      <c r="J8" s="96"/>
      <c r="K8" s="103"/>
      <c r="L8" s="80"/>
      <c r="M8" s="54"/>
      <c r="N8" s="54"/>
      <c r="O8" s="54"/>
    </row>
    <row r="9" spans="1:15" ht="15.75" thickBot="1">
      <c r="A9" s="93"/>
      <c r="B9" s="94"/>
      <c r="C9" s="97"/>
      <c r="D9" s="19" t="s">
        <v>7</v>
      </c>
      <c r="E9" s="20" t="s">
        <v>8</v>
      </c>
      <c r="F9" s="21" t="s">
        <v>9</v>
      </c>
      <c r="G9" s="19" t="s">
        <v>7</v>
      </c>
      <c r="H9" s="20" t="s">
        <v>8</v>
      </c>
      <c r="I9" s="22" t="s">
        <v>9</v>
      </c>
      <c r="J9" s="97"/>
      <c r="K9" s="104"/>
      <c r="L9" s="81"/>
      <c r="M9" s="54"/>
      <c r="N9" s="54"/>
      <c r="O9" s="54"/>
    </row>
    <row r="10" spans="1:15" ht="27" customHeight="1">
      <c r="A10" s="50" t="s">
        <v>10</v>
      </c>
      <c r="B10" s="55" t="s">
        <v>20</v>
      </c>
      <c r="C10" s="6">
        <f t="shared" ref="C10:C16" si="0">SUM(D10:E10,G10:H10)</f>
        <v>100</v>
      </c>
      <c r="D10" s="7"/>
      <c r="E10" s="8">
        <v>50</v>
      </c>
      <c r="F10" s="4">
        <v>6</v>
      </c>
      <c r="G10" s="7"/>
      <c r="H10" s="8">
        <v>50</v>
      </c>
      <c r="I10" s="9">
        <v>6</v>
      </c>
      <c r="J10" s="48" t="s">
        <v>39</v>
      </c>
      <c r="K10" s="76">
        <f>SUM(F10+I10)</f>
        <v>12</v>
      </c>
      <c r="L10" s="29" t="s">
        <v>37</v>
      </c>
    </row>
    <row r="11" spans="1:15" ht="29.25" customHeight="1">
      <c r="A11" s="51" t="s">
        <v>11</v>
      </c>
      <c r="B11" s="56" t="s">
        <v>36</v>
      </c>
      <c r="C11" s="6">
        <f t="shared" si="0"/>
        <v>30</v>
      </c>
      <c r="D11" s="10"/>
      <c r="E11" s="11">
        <v>16</v>
      </c>
      <c r="F11" s="5">
        <v>5</v>
      </c>
      <c r="G11" s="10"/>
      <c r="H11" s="11">
        <v>14</v>
      </c>
      <c r="I11" s="12">
        <v>5</v>
      </c>
      <c r="J11" s="48" t="s">
        <v>40</v>
      </c>
      <c r="K11" s="76">
        <f>SUM(F11+I11)</f>
        <v>10</v>
      </c>
      <c r="L11" s="34" t="s">
        <v>38</v>
      </c>
    </row>
    <row r="12" spans="1:15">
      <c r="A12" s="51" t="s">
        <v>12</v>
      </c>
      <c r="B12" s="56" t="s">
        <v>41</v>
      </c>
      <c r="C12" s="6">
        <f t="shared" si="0"/>
        <v>20</v>
      </c>
      <c r="D12" s="10">
        <v>10</v>
      </c>
      <c r="E12" s="11"/>
      <c r="F12" s="5">
        <v>3</v>
      </c>
      <c r="G12" s="10">
        <v>10</v>
      </c>
      <c r="H12" s="11"/>
      <c r="I12" s="12">
        <v>3</v>
      </c>
      <c r="J12" s="78" t="s">
        <v>22</v>
      </c>
      <c r="K12" s="76">
        <v>6</v>
      </c>
      <c r="L12" s="34" t="s">
        <v>42</v>
      </c>
    </row>
    <row r="13" spans="1:15" ht="14.25" customHeight="1">
      <c r="A13" s="30" t="s">
        <v>30</v>
      </c>
      <c r="B13" s="36" t="s">
        <v>45</v>
      </c>
      <c r="C13" s="6">
        <f t="shared" si="0"/>
        <v>30</v>
      </c>
      <c r="D13" s="10"/>
      <c r="E13" s="11">
        <v>16</v>
      </c>
      <c r="F13" s="5">
        <v>3</v>
      </c>
      <c r="G13" s="10"/>
      <c r="H13" s="11">
        <v>14</v>
      </c>
      <c r="I13" s="12">
        <v>3</v>
      </c>
      <c r="J13" s="13" t="s">
        <v>23</v>
      </c>
      <c r="K13" s="76">
        <f>SUM(F13+I13)</f>
        <v>6</v>
      </c>
      <c r="L13" s="34" t="s">
        <v>31</v>
      </c>
    </row>
    <row r="14" spans="1:15" ht="25.5">
      <c r="A14" s="30" t="s">
        <v>25</v>
      </c>
      <c r="B14" s="74" t="s">
        <v>24</v>
      </c>
      <c r="C14" s="6">
        <f t="shared" si="0"/>
        <v>30</v>
      </c>
      <c r="D14" s="14"/>
      <c r="E14" s="15">
        <v>16</v>
      </c>
      <c r="F14" s="16">
        <v>2</v>
      </c>
      <c r="G14" s="14"/>
      <c r="H14" s="15">
        <v>14</v>
      </c>
      <c r="I14" s="17">
        <v>2</v>
      </c>
      <c r="J14" s="48" t="s">
        <v>32</v>
      </c>
      <c r="K14" s="76">
        <v>4</v>
      </c>
      <c r="L14" s="34" t="s">
        <v>46</v>
      </c>
    </row>
    <row r="15" spans="1:15">
      <c r="A15" s="30" t="s">
        <v>26</v>
      </c>
      <c r="B15" s="75" t="s">
        <v>43</v>
      </c>
      <c r="C15" s="28">
        <f t="shared" si="0"/>
        <v>30</v>
      </c>
      <c r="D15" s="30"/>
      <c r="E15" s="32">
        <v>14</v>
      </c>
      <c r="F15" s="31">
        <v>7</v>
      </c>
      <c r="G15" s="30"/>
      <c r="H15" s="32">
        <v>16</v>
      </c>
      <c r="I15" s="33">
        <v>7</v>
      </c>
      <c r="J15" s="49" t="s">
        <v>22</v>
      </c>
      <c r="K15" s="77">
        <f>SUM(F15+I15)</f>
        <v>14</v>
      </c>
      <c r="L15" s="34" t="s">
        <v>47</v>
      </c>
    </row>
    <row r="16" spans="1:15" ht="15" thickBot="1">
      <c r="A16" s="30" t="s">
        <v>27</v>
      </c>
      <c r="B16" s="75" t="s">
        <v>33</v>
      </c>
      <c r="C16" s="28">
        <f t="shared" si="0"/>
        <v>30</v>
      </c>
      <c r="D16" s="30"/>
      <c r="E16" s="32">
        <v>14</v>
      </c>
      <c r="F16" s="31">
        <v>4</v>
      </c>
      <c r="G16" s="30"/>
      <c r="H16" s="32">
        <v>16</v>
      </c>
      <c r="I16" s="33">
        <v>4</v>
      </c>
      <c r="J16" s="49" t="s">
        <v>22</v>
      </c>
      <c r="K16" s="77">
        <f>SUM(F16+I16)</f>
        <v>8</v>
      </c>
      <c r="L16" s="34" t="s">
        <v>48</v>
      </c>
    </row>
    <row r="17" spans="1:24" ht="15.75" thickBot="1">
      <c r="A17" s="23"/>
      <c r="B17" s="35" t="s">
        <v>29</v>
      </c>
      <c r="C17" s="46">
        <f t="shared" ref="C17:I17" si="1">SUM(C10:C16)</f>
        <v>270</v>
      </c>
      <c r="D17" s="37">
        <f t="shared" si="1"/>
        <v>10</v>
      </c>
      <c r="E17" s="24">
        <f t="shared" si="1"/>
        <v>126</v>
      </c>
      <c r="F17" s="26">
        <f t="shared" si="1"/>
        <v>30</v>
      </c>
      <c r="G17" s="37">
        <f t="shared" si="1"/>
        <v>10</v>
      </c>
      <c r="H17" s="24">
        <f t="shared" si="1"/>
        <v>124</v>
      </c>
      <c r="I17" s="26">
        <f t="shared" si="1"/>
        <v>30</v>
      </c>
      <c r="J17" s="25" t="s">
        <v>13</v>
      </c>
      <c r="K17" s="72">
        <f>SUM(K10:K16)</f>
        <v>60</v>
      </c>
      <c r="L17" s="38" t="s">
        <v>13</v>
      </c>
      <c r="M17" s="61">
        <f>SUM(D17:E17,G17:H17)</f>
        <v>270</v>
      </c>
      <c r="N17" s="61"/>
    </row>
    <row r="18" spans="1:24" s="54" customFormat="1" ht="15" customHeight="1" thickBot="1">
      <c r="A18" s="87" t="s">
        <v>28</v>
      </c>
      <c r="B18" s="88"/>
      <c r="C18" s="71"/>
      <c r="D18" s="71"/>
      <c r="E18" s="71"/>
      <c r="F18" s="68">
        <f>SUM(F14:F16)</f>
        <v>13</v>
      </c>
      <c r="G18" s="71"/>
      <c r="H18" s="71"/>
      <c r="I18" s="68">
        <f>SUM(I14:I16)</f>
        <v>13</v>
      </c>
      <c r="J18" s="71"/>
      <c r="K18" s="73">
        <f>SUM(F18,I18)</f>
        <v>26</v>
      </c>
      <c r="L18" s="26"/>
    </row>
    <row r="19" spans="1:24" s="3" customFormat="1" ht="15" customHeight="1">
      <c r="A19" s="59"/>
      <c r="B19" s="59"/>
      <c r="C19" s="45"/>
      <c r="D19" s="45"/>
      <c r="E19" s="45"/>
      <c r="F19" s="60"/>
      <c r="G19" s="45"/>
      <c r="H19" s="45"/>
      <c r="I19" s="60"/>
      <c r="J19" s="45"/>
      <c r="K19" s="45"/>
      <c r="L19" s="45"/>
      <c r="M19" s="45"/>
    </row>
    <row r="20" spans="1:24" s="57" customFormat="1" ht="15">
      <c r="A20" s="64" t="s">
        <v>58</v>
      </c>
      <c r="B20" s="65"/>
      <c r="C20" s="66"/>
      <c r="D20" s="66"/>
      <c r="E20" s="66"/>
      <c r="F20" s="66"/>
      <c r="G20" s="66"/>
      <c r="H20" s="66"/>
      <c r="I20" s="66"/>
      <c r="J20" s="67"/>
      <c r="K20" s="65"/>
      <c r="L20" s="67"/>
    </row>
    <row r="21" spans="1:24" ht="15">
      <c r="A21" s="64" t="s">
        <v>44</v>
      </c>
      <c r="B21" s="66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24" ht="15.75" customHeight="1"/>
    <row r="23" spans="1:24" s="3" customFormat="1" ht="15">
      <c r="B23" s="58" t="s">
        <v>57</v>
      </c>
      <c r="C23" s="47">
        <f>SUM(E23,G23,I23)</f>
        <v>550</v>
      </c>
      <c r="D23" s="1" t="s">
        <v>18</v>
      </c>
      <c r="E23" s="2">
        <v>270</v>
      </c>
      <c r="F23" s="1" t="s">
        <v>19</v>
      </c>
      <c r="G23" s="2">
        <v>280</v>
      </c>
      <c r="H23" s="1"/>
      <c r="I23" s="2"/>
    </row>
    <row r="24" spans="1:24" s="43" customFormat="1" ht="15.75">
      <c r="A24" s="62"/>
      <c r="B24" s="63" t="s">
        <v>34</v>
      </c>
      <c r="C24" s="6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6" spans="1:24" ht="15.75" customHeight="1">
      <c r="L26" s="44">
        <v>2</v>
      </c>
    </row>
    <row r="28" spans="1:24" ht="15.75" customHeight="1"/>
    <row r="46" ht="15.75" customHeight="1"/>
    <row r="47" ht="16.5" customHeight="1"/>
    <row r="50" ht="15.75" customHeight="1"/>
    <row r="54" ht="36" customHeight="1"/>
    <row r="62" ht="16.5" customHeight="1"/>
    <row r="63" ht="16.5" customHeight="1"/>
    <row r="64" ht="16.5" customHeight="1"/>
  </sheetData>
  <mergeCells count="9">
    <mergeCell ref="L7:L9"/>
    <mergeCell ref="D8:F8"/>
    <mergeCell ref="G8:I8"/>
    <mergeCell ref="A18:B18"/>
    <mergeCell ref="A7:B9"/>
    <mergeCell ref="C7:C9"/>
    <mergeCell ref="D7:I7"/>
    <mergeCell ref="J7:J9"/>
    <mergeCell ref="K7:K9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view="pageBreakPreview" zoomScaleNormal="90" zoomScaleSheetLayoutView="100" workbookViewId="0">
      <selection activeCell="B3" sqref="B3"/>
    </sheetView>
  </sheetViews>
  <sheetFormatPr defaultRowHeight="14.25"/>
  <cols>
    <col min="1" max="1" width="3.875" style="44" customWidth="1"/>
    <col min="2" max="2" width="46.875" style="44" customWidth="1"/>
    <col min="3" max="3" width="7.375" style="44" customWidth="1"/>
    <col min="4" max="4" width="8.25" style="44" customWidth="1"/>
    <col min="5" max="8" width="9" style="44"/>
    <col min="9" max="9" width="8.625" style="44" bestFit="1" customWidth="1"/>
    <col min="10" max="10" width="19.875" style="44" customWidth="1"/>
    <col min="11" max="11" width="7.75" style="44" customWidth="1"/>
    <col min="12" max="12" width="16.375" style="44" customWidth="1"/>
    <col min="13" max="16384" width="9" style="44"/>
  </cols>
  <sheetData>
    <row r="1" spans="1:15" ht="15">
      <c r="A1" s="53" t="s">
        <v>35</v>
      </c>
    </row>
    <row r="2" spans="1:15" ht="15">
      <c r="A2" s="27" t="s">
        <v>61</v>
      </c>
    </row>
    <row r="3" spans="1:15" s="69" customFormat="1" ht="18.75" customHeight="1">
      <c r="A3" s="70" t="s">
        <v>59</v>
      </c>
      <c r="B3" s="52"/>
      <c r="C3" s="52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s="39" customFormat="1" ht="15.75">
      <c r="A4" s="40" t="s">
        <v>60</v>
      </c>
      <c r="B4" s="41"/>
    </row>
    <row r="5" spans="1:15" ht="15.75" customHeight="1">
      <c r="C5" s="44" t="s">
        <v>21</v>
      </c>
    </row>
    <row r="6" spans="1:15" ht="16.5" customHeight="1" thickBot="1"/>
    <row r="7" spans="1:15" ht="15" customHeight="1">
      <c r="A7" s="89" t="s">
        <v>0</v>
      </c>
      <c r="B7" s="90"/>
      <c r="C7" s="95" t="s">
        <v>1</v>
      </c>
      <c r="D7" s="98" t="s">
        <v>2</v>
      </c>
      <c r="E7" s="99"/>
      <c r="F7" s="99"/>
      <c r="G7" s="100"/>
      <c r="H7" s="100"/>
      <c r="I7" s="101"/>
      <c r="J7" s="95" t="s">
        <v>3</v>
      </c>
      <c r="K7" s="102" t="s">
        <v>4</v>
      </c>
      <c r="L7" s="79" t="s">
        <v>16</v>
      </c>
      <c r="M7" s="54"/>
      <c r="N7" s="54"/>
      <c r="O7" s="54"/>
    </row>
    <row r="8" spans="1:15" ht="15.75" customHeight="1">
      <c r="A8" s="91"/>
      <c r="B8" s="92"/>
      <c r="C8" s="96"/>
      <c r="D8" s="82" t="s">
        <v>15</v>
      </c>
      <c r="E8" s="83"/>
      <c r="F8" s="83"/>
      <c r="G8" s="84" t="s">
        <v>14</v>
      </c>
      <c r="H8" s="85"/>
      <c r="I8" s="86"/>
      <c r="J8" s="96"/>
      <c r="K8" s="103"/>
      <c r="L8" s="80"/>
      <c r="M8" s="54"/>
      <c r="N8" s="54"/>
      <c r="O8" s="54"/>
    </row>
    <row r="9" spans="1:15" ht="15.75" thickBot="1">
      <c r="A9" s="93"/>
      <c r="B9" s="94"/>
      <c r="C9" s="97"/>
      <c r="D9" s="19" t="s">
        <v>7</v>
      </c>
      <c r="E9" s="20" t="s">
        <v>8</v>
      </c>
      <c r="F9" s="21" t="s">
        <v>9</v>
      </c>
      <c r="G9" s="19" t="s">
        <v>7</v>
      </c>
      <c r="H9" s="20" t="s">
        <v>8</v>
      </c>
      <c r="I9" s="22" t="s">
        <v>9</v>
      </c>
      <c r="J9" s="97"/>
      <c r="K9" s="104"/>
      <c r="L9" s="81"/>
      <c r="M9" s="54"/>
      <c r="N9" s="54"/>
      <c r="O9" s="54"/>
    </row>
    <row r="10" spans="1:15" ht="27" customHeight="1">
      <c r="A10" s="50" t="s">
        <v>10</v>
      </c>
      <c r="B10" s="55" t="s">
        <v>20</v>
      </c>
      <c r="C10" s="6">
        <f t="shared" ref="C10:C16" si="0">SUM(D10:E10,G10:H10)</f>
        <v>100</v>
      </c>
      <c r="D10" s="7"/>
      <c r="E10" s="8">
        <v>50</v>
      </c>
      <c r="F10" s="4">
        <v>7</v>
      </c>
      <c r="G10" s="7"/>
      <c r="H10" s="8">
        <v>50</v>
      </c>
      <c r="I10" s="9">
        <v>7</v>
      </c>
      <c r="J10" s="48" t="s">
        <v>52</v>
      </c>
      <c r="K10" s="76">
        <f>SUM(F10+I10)</f>
        <v>14</v>
      </c>
      <c r="L10" s="29" t="s">
        <v>49</v>
      </c>
    </row>
    <row r="11" spans="1:15" ht="29.25" customHeight="1">
      <c r="A11" s="51" t="s">
        <v>11</v>
      </c>
      <c r="B11" s="56" t="s">
        <v>50</v>
      </c>
      <c r="C11" s="6">
        <f t="shared" si="0"/>
        <v>30</v>
      </c>
      <c r="D11" s="10">
        <v>14</v>
      </c>
      <c r="E11" s="11"/>
      <c r="F11" s="5">
        <v>3</v>
      </c>
      <c r="G11" s="10">
        <v>16</v>
      </c>
      <c r="H11" s="11"/>
      <c r="I11" s="12">
        <v>3</v>
      </c>
      <c r="J11" s="48" t="s">
        <v>53</v>
      </c>
      <c r="K11" s="76">
        <f>SUM(F11+I11)</f>
        <v>6</v>
      </c>
      <c r="L11" s="34" t="s">
        <v>51</v>
      </c>
    </row>
    <row r="12" spans="1:15">
      <c r="A12" s="51" t="s">
        <v>12</v>
      </c>
      <c r="B12" s="56" t="s">
        <v>54</v>
      </c>
      <c r="C12" s="6">
        <f t="shared" si="0"/>
        <v>30</v>
      </c>
      <c r="D12" s="10"/>
      <c r="E12" s="11">
        <v>14</v>
      </c>
      <c r="F12" s="5">
        <v>3</v>
      </c>
      <c r="G12" s="10"/>
      <c r="H12" s="11">
        <v>16</v>
      </c>
      <c r="I12" s="12">
        <v>3</v>
      </c>
      <c r="J12" s="78" t="s">
        <v>22</v>
      </c>
      <c r="K12" s="76">
        <v>6</v>
      </c>
      <c r="L12" s="34" t="s">
        <v>55</v>
      </c>
    </row>
    <row r="13" spans="1:15" ht="14.25" customHeight="1">
      <c r="A13" s="30" t="s">
        <v>30</v>
      </c>
      <c r="B13" s="36" t="s">
        <v>56</v>
      </c>
      <c r="C13" s="6">
        <f t="shared" si="0"/>
        <v>30</v>
      </c>
      <c r="D13" s="10"/>
      <c r="E13" s="11">
        <v>14</v>
      </c>
      <c r="F13" s="5">
        <v>3</v>
      </c>
      <c r="G13" s="10"/>
      <c r="H13" s="11">
        <v>16</v>
      </c>
      <c r="I13" s="12">
        <v>3</v>
      </c>
      <c r="J13" s="18" t="s">
        <v>22</v>
      </c>
      <c r="K13" s="76">
        <f>SUM(F13+I13)</f>
        <v>6</v>
      </c>
      <c r="L13" s="34" t="s">
        <v>31</v>
      </c>
    </row>
    <row r="14" spans="1:15" ht="25.5">
      <c r="A14" s="30" t="s">
        <v>25</v>
      </c>
      <c r="B14" s="74" t="s">
        <v>24</v>
      </c>
      <c r="C14" s="6">
        <f t="shared" si="0"/>
        <v>30</v>
      </c>
      <c r="D14" s="14"/>
      <c r="E14" s="15">
        <v>16</v>
      </c>
      <c r="F14" s="16">
        <v>3</v>
      </c>
      <c r="G14" s="14"/>
      <c r="H14" s="15">
        <v>14</v>
      </c>
      <c r="I14" s="17">
        <v>3</v>
      </c>
      <c r="J14" s="48" t="s">
        <v>53</v>
      </c>
      <c r="K14" s="76">
        <v>6</v>
      </c>
      <c r="L14" s="34" t="s">
        <v>46</v>
      </c>
    </row>
    <row r="15" spans="1:15">
      <c r="A15" s="30" t="s">
        <v>26</v>
      </c>
      <c r="B15" s="75" t="s">
        <v>43</v>
      </c>
      <c r="C15" s="28">
        <f t="shared" si="0"/>
        <v>30</v>
      </c>
      <c r="D15" s="30"/>
      <c r="E15" s="32">
        <v>14</v>
      </c>
      <c r="F15" s="31">
        <v>7</v>
      </c>
      <c r="G15" s="30"/>
      <c r="H15" s="32">
        <v>16</v>
      </c>
      <c r="I15" s="33">
        <v>7</v>
      </c>
      <c r="J15" s="49" t="s">
        <v>22</v>
      </c>
      <c r="K15" s="77">
        <f>SUM(F15+I15)</f>
        <v>14</v>
      </c>
      <c r="L15" s="34" t="s">
        <v>47</v>
      </c>
    </row>
    <row r="16" spans="1:15" ht="15" thickBot="1">
      <c r="A16" s="30" t="s">
        <v>27</v>
      </c>
      <c r="B16" s="75" t="s">
        <v>33</v>
      </c>
      <c r="C16" s="28">
        <f t="shared" si="0"/>
        <v>30</v>
      </c>
      <c r="D16" s="30"/>
      <c r="E16" s="32">
        <v>14</v>
      </c>
      <c r="F16" s="31">
        <v>4</v>
      </c>
      <c r="G16" s="30"/>
      <c r="H16" s="32">
        <v>16</v>
      </c>
      <c r="I16" s="33">
        <v>4</v>
      </c>
      <c r="J16" s="49" t="s">
        <v>22</v>
      </c>
      <c r="K16" s="77">
        <f>SUM(F16+I16)</f>
        <v>8</v>
      </c>
      <c r="L16" s="34" t="s">
        <v>48</v>
      </c>
    </row>
    <row r="17" spans="1:14" ht="15.75" thickBot="1">
      <c r="A17" s="23"/>
      <c r="B17" s="35" t="s">
        <v>29</v>
      </c>
      <c r="C17" s="46">
        <f t="shared" ref="C17:I17" si="1">SUM(C10:C16)</f>
        <v>280</v>
      </c>
      <c r="D17" s="37">
        <f t="shared" si="1"/>
        <v>14</v>
      </c>
      <c r="E17" s="24">
        <f t="shared" si="1"/>
        <v>122</v>
      </c>
      <c r="F17" s="26">
        <f t="shared" si="1"/>
        <v>30</v>
      </c>
      <c r="G17" s="37">
        <f t="shared" si="1"/>
        <v>16</v>
      </c>
      <c r="H17" s="24">
        <f t="shared" si="1"/>
        <v>128</v>
      </c>
      <c r="I17" s="26">
        <f t="shared" si="1"/>
        <v>30</v>
      </c>
      <c r="J17" s="25" t="s">
        <v>13</v>
      </c>
      <c r="K17" s="72">
        <f>SUM(K10:K16)</f>
        <v>60</v>
      </c>
      <c r="L17" s="38" t="s">
        <v>13</v>
      </c>
      <c r="M17" s="61">
        <f>SUM(D17:E17,G17:H17)</f>
        <v>280</v>
      </c>
      <c r="N17" s="61"/>
    </row>
    <row r="18" spans="1:14" s="54" customFormat="1" ht="15" customHeight="1" thickBot="1">
      <c r="A18" s="87" t="s">
        <v>28</v>
      </c>
      <c r="B18" s="88"/>
      <c r="C18" s="71"/>
      <c r="D18" s="71"/>
      <c r="E18" s="71"/>
      <c r="F18" s="68">
        <f>SUM(F14:F16)</f>
        <v>14</v>
      </c>
      <c r="G18" s="71"/>
      <c r="H18" s="71"/>
      <c r="I18" s="68">
        <f>SUM(I14:I16)</f>
        <v>14</v>
      </c>
      <c r="J18" s="71"/>
      <c r="K18" s="73">
        <f>SUM(F18,I18)</f>
        <v>28</v>
      </c>
      <c r="L18" s="26"/>
    </row>
    <row r="19" spans="1:14" s="3" customFormat="1" ht="15" customHeight="1">
      <c r="A19" s="59"/>
      <c r="B19" s="59"/>
      <c r="C19" s="45"/>
      <c r="D19" s="45"/>
      <c r="E19" s="45"/>
      <c r="F19" s="60"/>
      <c r="G19" s="45"/>
      <c r="H19" s="45"/>
      <c r="I19" s="60"/>
      <c r="J19" s="45"/>
      <c r="K19" s="45"/>
      <c r="L19" s="45"/>
      <c r="M19" s="45"/>
    </row>
    <row r="20" spans="1:14" s="57" customFormat="1" ht="15">
      <c r="A20" s="64" t="s">
        <v>58</v>
      </c>
      <c r="B20" s="65"/>
      <c r="C20" s="66"/>
      <c r="D20" s="66"/>
      <c r="E20" s="66"/>
      <c r="F20" s="66"/>
      <c r="G20" s="66"/>
      <c r="H20" s="66"/>
      <c r="I20" s="66"/>
      <c r="J20" s="67"/>
      <c r="K20" s="65"/>
      <c r="L20" s="67"/>
    </row>
    <row r="21" spans="1:14" ht="15">
      <c r="A21" s="64" t="s">
        <v>44</v>
      </c>
      <c r="B21" s="66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4" ht="15.75" customHeight="1"/>
    <row r="23" spans="1:14" ht="16.5" customHeight="1"/>
    <row r="24" spans="1:14" ht="15.75" customHeight="1"/>
    <row r="26" spans="1:14" ht="15.75" customHeight="1">
      <c r="L26" s="44">
        <v>2</v>
      </c>
    </row>
    <row r="28" spans="1:14" ht="15.75" customHeight="1"/>
    <row r="46" ht="15.75" customHeight="1"/>
    <row r="47" ht="16.5" customHeight="1"/>
    <row r="50" ht="15.75" customHeight="1"/>
    <row r="54" ht="36" customHeight="1"/>
    <row r="62" ht="16.5" customHeight="1"/>
    <row r="63" ht="16.5" customHeight="1"/>
    <row r="64" ht="16.5" customHeight="1"/>
  </sheetData>
  <mergeCells count="9">
    <mergeCell ref="L7:L9"/>
    <mergeCell ref="D8:F8"/>
    <mergeCell ref="G8:I8"/>
    <mergeCell ref="A18:B18"/>
    <mergeCell ref="A7:B9"/>
    <mergeCell ref="C7:C9"/>
    <mergeCell ref="D7:I7"/>
    <mergeCell ref="J7:J9"/>
    <mergeCell ref="K7:K9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rok - (studia II st.)</vt:lpstr>
      <vt:lpstr>II rok - (studia II st.)</vt:lpstr>
      <vt:lpstr>'I rok - (studia II st.)'!Obszar_wydruku</vt:lpstr>
      <vt:lpstr>'II rok - (studia II st.)'!Obszar_wydruku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Wojciech Kamiński</cp:lastModifiedBy>
  <cp:lastPrinted>2021-06-25T06:13:05Z</cp:lastPrinted>
  <dcterms:created xsi:type="dcterms:W3CDTF">2012-08-04T19:10:03Z</dcterms:created>
  <dcterms:modified xsi:type="dcterms:W3CDTF">2021-06-25T06:13:14Z</dcterms:modified>
</cp:coreProperties>
</file>